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3740"/>
  </bookViews>
  <sheets>
    <sheet name="Feuil2" sheetId="2" r:id="rId1"/>
    <sheet name="Version revue" sheetId="3" r:id="rId2"/>
  </sheets>
  <definedNames>
    <definedName name="_xlnm._FilterDatabase" localSheetId="0" hidden="1">Feuil2!$B$6:$N$50</definedName>
    <definedName name="_xlnm._FilterDatabase" localSheetId="1" hidden="1">'Version revue'!$B$6:$N$53</definedName>
    <definedName name="_xlnm.Print_Area" localSheetId="1">'Version revue'!$A$1:$U$56</definedName>
  </definedNames>
  <calcPr calcId="124519"/>
</workbook>
</file>

<file path=xl/calcChain.xml><?xml version="1.0" encoding="utf-8"?>
<calcChain xmlns="http://schemas.openxmlformats.org/spreadsheetml/2006/main">
  <c r="I44" i="2"/>
  <c r="I45"/>
  <c r="I47"/>
  <c r="I48"/>
  <c r="I49"/>
  <c r="I50"/>
  <c r="F46" i="3"/>
  <c r="F47"/>
  <c r="F48"/>
  <c r="F49"/>
  <c r="F50"/>
  <c r="F51"/>
  <c r="F52"/>
  <c r="G46"/>
  <c r="G47"/>
  <c r="G48"/>
  <c r="G49"/>
  <c r="G50"/>
  <c r="G51"/>
  <c r="G52"/>
  <c r="H46"/>
  <c r="H47"/>
  <c r="H48"/>
  <c r="H49"/>
  <c r="H50"/>
  <c r="H51"/>
  <c r="H52"/>
  <c r="I46"/>
  <c r="I47"/>
  <c r="I48"/>
  <c r="I49"/>
  <c r="I50"/>
  <c r="I51"/>
  <c r="I52"/>
  <c r="J46"/>
  <c r="J47"/>
  <c r="J48"/>
  <c r="J49"/>
  <c r="J50"/>
  <c r="J51"/>
  <c r="J52"/>
  <c r="K46"/>
  <c r="K47"/>
  <c r="K48"/>
  <c r="K49"/>
  <c r="K50"/>
  <c r="K51"/>
  <c r="K52"/>
  <c r="L46"/>
  <c r="L47"/>
  <c r="L48"/>
  <c r="L49"/>
  <c r="L50"/>
  <c r="L51"/>
  <c r="L52"/>
  <c r="M46"/>
  <c r="M47"/>
  <c r="M48"/>
  <c r="M49"/>
  <c r="M50"/>
  <c r="M51"/>
  <c r="M52"/>
  <c r="P46"/>
  <c r="P47"/>
  <c r="P48"/>
  <c r="P49"/>
  <c r="P50"/>
  <c r="P51"/>
  <c r="P52"/>
  <c r="Q46"/>
  <c r="Q47"/>
  <c r="Q48"/>
  <c r="S48" s="1"/>
  <c r="Q49"/>
  <c r="Q50"/>
  <c r="S50" s="1"/>
  <c r="Q51"/>
  <c r="Q52"/>
  <c r="S52" s="1"/>
  <c r="R46"/>
  <c r="R47"/>
  <c r="R48"/>
  <c r="R49"/>
  <c r="R50"/>
  <c r="R51"/>
  <c r="R52"/>
  <c r="S46"/>
  <c r="N50" l="1"/>
  <c r="U50" s="1"/>
  <c r="N48"/>
  <c r="N52"/>
  <c r="N46"/>
  <c r="U46" s="1"/>
  <c r="N51"/>
  <c r="N47"/>
  <c r="N49"/>
  <c r="U48"/>
  <c r="U52"/>
  <c r="S51"/>
  <c r="S47"/>
  <c r="S49"/>
  <c r="S9"/>
  <c r="N9"/>
  <c r="N10" s="1"/>
  <c r="R10"/>
  <c r="Q10"/>
  <c r="P10"/>
  <c r="I10"/>
  <c r="J10"/>
  <c r="K10"/>
  <c r="L10"/>
  <c r="M10"/>
  <c r="G10"/>
  <c r="H10"/>
  <c r="F10"/>
  <c r="N8"/>
  <c r="I9" i="2"/>
  <c r="I39"/>
  <c r="I40"/>
  <c r="I27"/>
  <c r="U47" i="3" l="1"/>
  <c r="U49"/>
  <c r="U51"/>
  <c r="S10"/>
  <c r="U10" s="1"/>
  <c r="K12"/>
  <c r="K20"/>
  <c r="K28"/>
  <c r="K36"/>
  <c r="K44"/>
  <c r="K14"/>
  <c r="K30"/>
  <c r="K11"/>
  <c r="K13"/>
  <c r="K21"/>
  <c r="K29"/>
  <c r="K37"/>
  <c r="K45"/>
  <c r="K22"/>
  <c r="K38"/>
  <c r="K15"/>
  <c r="K16"/>
  <c r="K24"/>
  <c r="K32"/>
  <c r="K40"/>
  <c r="K35"/>
  <c r="K23"/>
  <c r="K17"/>
  <c r="K25"/>
  <c r="K33"/>
  <c r="K41"/>
  <c r="K19"/>
  <c r="K18"/>
  <c r="K26"/>
  <c r="K34"/>
  <c r="K42"/>
  <c r="K27"/>
  <c r="K43"/>
  <c r="K31"/>
  <c r="K39"/>
  <c r="I14"/>
  <c r="I22"/>
  <c r="I30"/>
  <c r="I38"/>
  <c r="I11"/>
  <c r="I16"/>
  <c r="I32"/>
  <c r="I15"/>
  <c r="I23"/>
  <c r="I31"/>
  <c r="I39"/>
  <c r="I24"/>
  <c r="I40"/>
  <c r="I25"/>
  <c r="I18"/>
  <c r="I26"/>
  <c r="I34"/>
  <c r="I42"/>
  <c r="I13"/>
  <c r="I37"/>
  <c r="I33"/>
  <c r="I19"/>
  <c r="I27"/>
  <c r="I35"/>
  <c r="I43"/>
  <c r="I29"/>
  <c r="I12"/>
  <c r="I20"/>
  <c r="I28"/>
  <c r="I36"/>
  <c r="I44"/>
  <c r="I21"/>
  <c r="I45"/>
  <c r="I17"/>
  <c r="I41"/>
  <c r="F13"/>
  <c r="F21"/>
  <c r="F29"/>
  <c r="F37"/>
  <c r="F45"/>
  <c r="F30"/>
  <c r="F11"/>
  <c r="F14"/>
  <c r="F22"/>
  <c r="F38"/>
  <c r="F15"/>
  <c r="F16"/>
  <c r="F40"/>
  <c r="F17"/>
  <c r="F25"/>
  <c r="F33"/>
  <c r="F41"/>
  <c r="F20"/>
  <c r="F39"/>
  <c r="F32"/>
  <c r="F18"/>
  <c r="F26"/>
  <c r="F34"/>
  <c r="F42"/>
  <c r="F12"/>
  <c r="F36"/>
  <c r="F23"/>
  <c r="F19"/>
  <c r="F27"/>
  <c r="F35"/>
  <c r="F43"/>
  <c r="F28"/>
  <c r="F44"/>
  <c r="F31"/>
  <c r="F24"/>
  <c r="P13"/>
  <c r="P21"/>
  <c r="P29"/>
  <c r="P37"/>
  <c r="P45"/>
  <c r="P15"/>
  <c r="P31"/>
  <c r="P14"/>
  <c r="P22"/>
  <c r="P30"/>
  <c r="P38"/>
  <c r="P11"/>
  <c r="P23"/>
  <c r="P39"/>
  <c r="P16"/>
  <c r="P40"/>
  <c r="P17"/>
  <c r="P25"/>
  <c r="P33"/>
  <c r="P41"/>
  <c r="P28"/>
  <c r="P24"/>
  <c r="P18"/>
  <c r="P26"/>
  <c r="P34"/>
  <c r="P42"/>
  <c r="P12"/>
  <c r="P36"/>
  <c r="P19"/>
  <c r="P27"/>
  <c r="P35"/>
  <c r="P43"/>
  <c r="P20"/>
  <c r="P44"/>
  <c r="P32"/>
  <c r="J17"/>
  <c r="J25"/>
  <c r="J33"/>
  <c r="J41"/>
  <c r="J27"/>
  <c r="J43"/>
  <c r="J18"/>
  <c r="J26"/>
  <c r="J34"/>
  <c r="J42"/>
  <c r="J19"/>
  <c r="J35"/>
  <c r="J12"/>
  <c r="J36"/>
  <c r="J13"/>
  <c r="J21"/>
  <c r="J29"/>
  <c r="J37"/>
  <c r="J45"/>
  <c r="J24"/>
  <c r="J20"/>
  <c r="J44"/>
  <c r="J14"/>
  <c r="J22"/>
  <c r="J30"/>
  <c r="J38"/>
  <c r="J11"/>
  <c r="J16"/>
  <c r="J40"/>
  <c r="J15"/>
  <c r="J23"/>
  <c r="J31"/>
  <c r="J39"/>
  <c r="J32"/>
  <c r="J28"/>
  <c r="H19"/>
  <c r="H27"/>
  <c r="H35"/>
  <c r="H43"/>
  <c r="H12"/>
  <c r="H20"/>
  <c r="H28"/>
  <c r="H36"/>
  <c r="H44"/>
  <c r="H13"/>
  <c r="H45"/>
  <c r="H14"/>
  <c r="H38"/>
  <c r="H15"/>
  <c r="H23"/>
  <c r="H31"/>
  <c r="H39"/>
  <c r="H26"/>
  <c r="H21"/>
  <c r="H22"/>
  <c r="H11"/>
  <c r="H16"/>
  <c r="H24"/>
  <c r="H32"/>
  <c r="H40"/>
  <c r="H18"/>
  <c r="H42"/>
  <c r="H29"/>
  <c r="H17"/>
  <c r="H25"/>
  <c r="H33"/>
  <c r="H41"/>
  <c r="H34"/>
  <c r="H37"/>
  <c r="H30"/>
  <c r="Q16"/>
  <c r="Q24"/>
  <c r="Q32"/>
  <c r="Q40"/>
  <c r="Q26"/>
  <c r="Q34"/>
  <c r="Q17"/>
  <c r="Q25"/>
  <c r="Q33"/>
  <c r="Q41"/>
  <c r="Q18"/>
  <c r="Q42"/>
  <c r="Q27"/>
  <c r="Q12"/>
  <c r="Q20"/>
  <c r="Q28"/>
  <c r="Q36"/>
  <c r="Q44"/>
  <c r="Q39"/>
  <c r="Q13"/>
  <c r="Q21"/>
  <c r="Q29"/>
  <c r="Q37"/>
  <c r="Q45"/>
  <c r="Q23"/>
  <c r="Q19"/>
  <c r="Q43"/>
  <c r="Q14"/>
  <c r="Q22"/>
  <c r="Q30"/>
  <c r="Q38"/>
  <c r="Q11"/>
  <c r="Q15"/>
  <c r="Q31"/>
  <c r="Q35"/>
  <c r="G16"/>
  <c r="G24"/>
  <c r="G32"/>
  <c r="G40"/>
  <c r="G17"/>
  <c r="G25"/>
  <c r="G33"/>
  <c r="G41"/>
  <c r="G27"/>
  <c r="G12"/>
  <c r="G20"/>
  <c r="G28"/>
  <c r="G36"/>
  <c r="G44"/>
  <c r="G23"/>
  <c r="G34"/>
  <c r="G35"/>
  <c r="G13"/>
  <c r="G21"/>
  <c r="G29"/>
  <c r="G37"/>
  <c r="G45"/>
  <c r="G31"/>
  <c r="G26"/>
  <c r="G14"/>
  <c r="G22"/>
  <c r="G30"/>
  <c r="G38"/>
  <c r="G11"/>
  <c r="G15"/>
  <c r="G39"/>
  <c r="G18"/>
  <c r="G42"/>
  <c r="G19"/>
  <c r="G43"/>
  <c r="R19"/>
  <c r="R27"/>
  <c r="R35"/>
  <c r="R43"/>
  <c r="R21"/>
  <c r="R29"/>
  <c r="R45"/>
  <c r="R12"/>
  <c r="R20"/>
  <c r="R28"/>
  <c r="R36"/>
  <c r="R44"/>
  <c r="R13"/>
  <c r="R37"/>
  <c r="R30"/>
  <c r="R15"/>
  <c r="R23"/>
  <c r="R31"/>
  <c r="R39"/>
  <c r="R18"/>
  <c r="R38"/>
  <c r="R16"/>
  <c r="R24"/>
  <c r="R32"/>
  <c r="R40"/>
  <c r="R34"/>
  <c r="R42"/>
  <c r="R22"/>
  <c r="R17"/>
  <c r="R25"/>
  <c r="R33"/>
  <c r="R41"/>
  <c r="R26"/>
  <c r="R14"/>
  <c r="R11"/>
  <c r="M18"/>
  <c r="M26"/>
  <c r="M34"/>
  <c r="M42"/>
  <c r="M12"/>
  <c r="M28"/>
  <c r="M44"/>
  <c r="M19"/>
  <c r="M27"/>
  <c r="M35"/>
  <c r="M43"/>
  <c r="M20"/>
  <c r="M36"/>
  <c r="M29"/>
  <c r="M14"/>
  <c r="M22"/>
  <c r="M30"/>
  <c r="M38"/>
  <c r="M11"/>
  <c r="M17"/>
  <c r="M41"/>
  <c r="M21"/>
  <c r="M15"/>
  <c r="M23"/>
  <c r="M31"/>
  <c r="M39"/>
  <c r="M25"/>
  <c r="M13"/>
  <c r="M45"/>
  <c r="M16"/>
  <c r="M24"/>
  <c r="M32"/>
  <c r="M40"/>
  <c r="M33"/>
  <c r="M37"/>
  <c r="L15"/>
  <c r="L23"/>
  <c r="L31"/>
  <c r="L39"/>
  <c r="L17"/>
  <c r="L33"/>
  <c r="L16"/>
  <c r="L24"/>
  <c r="L32"/>
  <c r="L40"/>
  <c r="L25"/>
  <c r="L41"/>
  <c r="L18"/>
  <c r="L19"/>
  <c r="L27"/>
  <c r="L35"/>
  <c r="L43"/>
  <c r="L11"/>
  <c r="L26"/>
  <c r="L12"/>
  <c r="L20"/>
  <c r="L28"/>
  <c r="L36"/>
  <c r="L44"/>
  <c r="L14"/>
  <c r="L30"/>
  <c r="L42"/>
  <c r="L13"/>
  <c r="L21"/>
  <c r="L29"/>
  <c r="L37"/>
  <c r="L45"/>
  <c r="L22"/>
  <c r="L38"/>
  <c r="L34"/>
  <c r="I11" i="2"/>
  <c r="N27" i="3" l="1"/>
  <c r="N26"/>
  <c r="N21"/>
  <c r="N15"/>
  <c r="N36"/>
  <c r="S29"/>
  <c r="S34"/>
  <c r="S35"/>
  <c r="S30"/>
  <c r="N31"/>
  <c r="S14"/>
  <c r="N20"/>
  <c r="S22"/>
  <c r="S21"/>
  <c r="S27"/>
  <c r="N22"/>
  <c r="N25"/>
  <c r="N17"/>
  <c r="N18"/>
  <c r="N19"/>
  <c r="N16"/>
  <c r="N24"/>
  <c r="N23"/>
  <c r="S26"/>
  <c r="S18"/>
  <c r="S32"/>
  <c r="S31"/>
  <c r="S19"/>
  <c r="S24"/>
  <c r="S15"/>
  <c r="S23"/>
  <c r="S33"/>
  <c r="S16"/>
  <c r="S28"/>
  <c r="S25"/>
  <c r="S20"/>
  <c r="S17"/>
  <c r="S39"/>
  <c r="S13"/>
  <c r="S43"/>
  <c r="N38"/>
  <c r="N44"/>
  <c r="N41"/>
  <c r="N13"/>
  <c r="S45"/>
  <c r="N42"/>
  <c r="N33"/>
  <c r="N14"/>
  <c r="S36"/>
  <c r="U36" s="1"/>
  <c r="S41"/>
  <c r="S11"/>
  <c r="S37"/>
  <c r="N43"/>
  <c r="N34"/>
  <c r="N11"/>
  <c r="U11" s="1"/>
  <c r="N12"/>
  <c r="N28"/>
  <c r="S12"/>
  <c r="S38"/>
  <c r="N35"/>
  <c r="N30"/>
  <c r="U30" s="1"/>
  <c r="S44"/>
  <c r="S42"/>
  <c r="N40"/>
  <c r="N45"/>
  <c r="U45" s="1"/>
  <c r="N32"/>
  <c r="U32" s="1"/>
  <c r="N37"/>
  <c r="S40"/>
  <c r="N39"/>
  <c r="N29"/>
  <c r="I10" i="2"/>
  <c r="I12"/>
  <c r="I13"/>
  <c r="I14"/>
  <c r="I15"/>
  <c r="I16"/>
  <c r="I17"/>
  <c r="I18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41"/>
  <c r="I42"/>
  <c r="I43"/>
  <c r="S53" i="3" l="1"/>
  <c r="N53"/>
  <c r="U34"/>
  <c r="U21"/>
  <c r="U27"/>
  <c r="U15"/>
  <c r="U29"/>
  <c r="U14"/>
  <c r="U35"/>
  <c r="U13"/>
  <c r="U25"/>
  <c r="U42"/>
  <c r="U24"/>
  <c r="U17"/>
  <c r="U37"/>
  <c r="U33"/>
  <c r="U41"/>
  <c r="U23"/>
  <c r="U18"/>
  <c r="U22"/>
  <c r="U20"/>
  <c r="U19"/>
  <c r="U40"/>
  <c r="U12"/>
  <c r="U39"/>
  <c r="U28"/>
  <c r="U43"/>
  <c r="U38"/>
  <c r="U16"/>
  <c r="U26"/>
  <c r="U31"/>
  <c r="U44"/>
  <c r="U53" l="1"/>
</calcChain>
</file>

<file path=xl/comments1.xml><?xml version="1.0" encoding="utf-8"?>
<comments xmlns="http://schemas.openxmlformats.org/spreadsheetml/2006/main">
  <authors>
    <author>m.kenbi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Absence sans justif du 26/08/21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Absence sans justif du 20/09/21</t>
        </r>
      </text>
    </comment>
  </commentList>
</comments>
</file>

<file path=xl/sharedStrings.xml><?xml version="1.0" encoding="utf-8"?>
<sst xmlns="http://schemas.openxmlformats.org/spreadsheetml/2006/main" count="276" uniqueCount="100">
  <si>
    <t xml:space="preserve">Objectifs Individuels </t>
  </si>
  <si>
    <t xml:space="preserve">Objectifs collectifs </t>
  </si>
  <si>
    <t>Opérateur/Objectifs</t>
  </si>
  <si>
    <t>Cadence production</t>
  </si>
  <si>
    <t>Sécurité / Hygiène / Propreté / Nettoyage du poste</t>
  </si>
  <si>
    <t>Fiche de suivi</t>
  </si>
  <si>
    <t>Qualité de la production</t>
  </si>
  <si>
    <t>Réalisation programme de production mensuel</t>
  </si>
  <si>
    <t>Taux des déchets</t>
  </si>
  <si>
    <t>Cahier machine</t>
  </si>
  <si>
    <t>UCI</t>
  </si>
  <si>
    <t>EL HANIOUI AMINE</t>
  </si>
  <si>
    <t>MEJDOUBI JALAL</t>
  </si>
  <si>
    <t>BOUAZIZ ZAKARIA</t>
  </si>
  <si>
    <t>ETAAM ISMAIL</t>
  </si>
  <si>
    <t>HARTI ABDELILAH</t>
  </si>
  <si>
    <t>CHRIFI AZIZ</t>
  </si>
  <si>
    <t>OUARIT REDOUANE</t>
  </si>
  <si>
    <t>BENBARI AYOUB</t>
  </si>
  <si>
    <t>CHARIF HAFID</t>
  </si>
  <si>
    <t>EL ASRI MEHDI</t>
  </si>
  <si>
    <t>SAMP1</t>
  </si>
  <si>
    <t>SAMP2</t>
  </si>
  <si>
    <t>12+18</t>
  </si>
  <si>
    <t>6+1</t>
  </si>
  <si>
    <t>MOUINI SAID</t>
  </si>
  <si>
    <t>BIZOURANE MUSTAPHA</t>
  </si>
  <si>
    <t>AIT OUHMANE MOHCINE</t>
  </si>
  <si>
    <t>B7</t>
  </si>
  <si>
    <t>NKIRI MOHAMED</t>
  </si>
  <si>
    <t>B8</t>
  </si>
  <si>
    <t>HAMDI YOUSSEF</t>
  </si>
  <si>
    <t>ARM</t>
  </si>
  <si>
    <t>DEV</t>
  </si>
  <si>
    <t>BAKHOU MOHAMED</t>
  </si>
  <si>
    <t>SEMMAMI FATIMA</t>
  </si>
  <si>
    <t>LEMBARKI MILOUD</t>
  </si>
  <si>
    <t>MMH16</t>
  </si>
  <si>
    <t>B1</t>
  </si>
  <si>
    <t>ECHCHORFI ABDELHADI</t>
  </si>
  <si>
    <t>BOULAARAB MUSTAPHA</t>
  </si>
  <si>
    <t>B2</t>
  </si>
  <si>
    <t>B4</t>
  </si>
  <si>
    <t>ELLOUZI KHALID</t>
  </si>
  <si>
    <t>SELLAMI MOHAMED</t>
  </si>
  <si>
    <t>CHAOUI BRAHIM</t>
  </si>
  <si>
    <t>5+1</t>
  </si>
  <si>
    <t>BOUNAAMANE TAOUFIK</t>
  </si>
  <si>
    <t>YAAFOUR AZZEDINE</t>
  </si>
  <si>
    <t>MC1</t>
  </si>
  <si>
    <t>ZITOUNI MAKHLOUF</t>
  </si>
  <si>
    <t>INSSAF YOUSSEF</t>
  </si>
  <si>
    <t>MC8-MC9</t>
  </si>
  <si>
    <t>EL AISSAOUI RACHID</t>
  </si>
  <si>
    <t>NOHAIR ABDELLAH</t>
  </si>
  <si>
    <t>4+1</t>
  </si>
  <si>
    <t>FAR3</t>
  </si>
  <si>
    <t>ICHBOURA BRAHIM</t>
  </si>
  <si>
    <t>MANUTENTION</t>
  </si>
  <si>
    <t>NETTOYAGE FILLIERE</t>
  </si>
  <si>
    <t>KADIM LAILA</t>
  </si>
  <si>
    <t>UCD</t>
  </si>
  <si>
    <t>ICHBOURA SAID</t>
  </si>
  <si>
    <t>Qualité</t>
  </si>
  <si>
    <t>Employeur</t>
  </si>
  <si>
    <t>Tumag</t>
  </si>
  <si>
    <t>Tectra</t>
  </si>
  <si>
    <t>Retard / Absence / Discipline 
10%</t>
  </si>
  <si>
    <t>Interim Express</t>
  </si>
  <si>
    <t>Appréciation Chef d'équipe</t>
  </si>
  <si>
    <t>Absentéisme</t>
  </si>
  <si>
    <t>Retard</t>
  </si>
  <si>
    <t>Machine</t>
  </si>
  <si>
    <t>Prime Individuelle</t>
  </si>
  <si>
    <t>Prime Collective</t>
  </si>
  <si>
    <t>Sanctions</t>
  </si>
  <si>
    <t>DOT5</t>
  </si>
  <si>
    <t>AIT MOHAMED ALI</t>
  </si>
  <si>
    <t>MC10</t>
  </si>
  <si>
    <t>GRIGRANE ABDELHAKIM</t>
  </si>
  <si>
    <t>MIMI ZHOR</t>
  </si>
  <si>
    <t>Sanction</t>
  </si>
  <si>
    <t>Repartition en %</t>
  </si>
  <si>
    <t>Repartition en valeur</t>
  </si>
  <si>
    <t>TOTAL PRIME</t>
  </si>
  <si>
    <t>Total de la prime :</t>
  </si>
  <si>
    <t>Visa service RH</t>
  </si>
  <si>
    <t>Visa Production</t>
  </si>
  <si>
    <t>Visa Direction</t>
  </si>
  <si>
    <t>PRIME DE PROCDUCTION - MOIS DE SEPTEMBRE 2021</t>
  </si>
  <si>
    <t>AISSAOUI MOHAMED</t>
  </si>
  <si>
    <t>LAHMIDI MOHAMMED</t>
  </si>
  <si>
    <t>LAMTITA BADR EDDINE</t>
  </si>
  <si>
    <t>MAMOUNI SIHAM</t>
  </si>
  <si>
    <t>NASRI WISSAL</t>
  </si>
  <si>
    <t>FAR1</t>
  </si>
  <si>
    <t>OUTALAINT YASSINE</t>
  </si>
  <si>
    <t>RAHLI ASSIA</t>
  </si>
  <si>
    <t>Dévidage</t>
  </si>
  <si>
    <t>B5</t>
  </si>
</sst>
</file>

<file path=xl/styles.xml><?xml version="1.0" encoding="utf-8"?>
<styleSheet xmlns="http://schemas.openxmlformats.org/spreadsheetml/2006/main">
  <numFmts count="1">
    <numFmt numFmtId="164" formatCode="_ * #,##0.00_)_ ;_ * \(#,##0.00\)_ ;_ * &quot;-&quot;??_)_ ;_ @_ 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Next Regular"/>
    </font>
    <font>
      <b/>
      <sz val="28"/>
      <color theme="1"/>
      <name val="Avenir Next Regular"/>
    </font>
    <font>
      <b/>
      <u/>
      <sz val="22"/>
      <color theme="1"/>
      <name val="Avenir Next Regular"/>
    </font>
    <font>
      <b/>
      <u/>
      <sz val="22"/>
      <color rgb="FFFF0000"/>
      <name val="Avenir Next Regular"/>
    </font>
    <font>
      <b/>
      <sz val="12"/>
      <color theme="1"/>
      <name val="Avenir Next Regular"/>
    </font>
    <font>
      <b/>
      <sz val="14"/>
      <color theme="1"/>
      <name val="Avenir Next Regular"/>
    </font>
    <font>
      <sz val="11"/>
      <color theme="1"/>
      <name val="Avenir Next Regular"/>
    </font>
    <font>
      <sz val="12"/>
      <color rgb="FFFF0000"/>
      <name val="Avenir Next Regular"/>
    </font>
    <font>
      <b/>
      <sz val="12"/>
      <color rgb="FFFF0000"/>
      <name val="Avenir Next Regular"/>
    </font>
    <font>
      <sz val="12"/>
      <name val="Avenir Next Regular"/>
    </font>
    <font>
      <sz val="11"/>
      <name val="Avenir Next Regular"/>
    </font>
    <font>
      <sz val="10"/>
      <color theme="1"/>
      <name val="Avenir Next Regula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Border="1"/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0" fontId="2" fillId="0" borderId="1" xfId="1" applyNumberFormat="1" applyFont="1" applyBorder="1" applyAlignment="1">
      <alignment horizontal="center" vertical="center"/>
    </xf>
    <xf numFmtId="10" fontId="2" fillId="0" borderId="7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0" fontId="8" fillId="0" borderId="3" xfId="1" applyNumberFormat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64" fontId="2" fillId="4" borderId="1" xfId="2" applyFont="1" applyFill="1" applyBorder="1" applyAlignment="1">
      <alignment horizontal="center" vertical="center"/>
    </xf>
    <xf numFmtId="0" fontId="9" fillId="0" borderId="0" xfId="0" applyFont="1"/>
    <xf numFmtId="9" fontId="9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9" fillId="0" borderId="1" xfId="2" applyFont="1" applyBorder="1" applyAlignment="1">
      <alignment horizontal="center" vertical="center"/>
    </xf>
    <xf numFmtId="10" fontId="8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10" fontId="12" fillId="0" borderId="3" xfId="1" applyNumberFormat="1" applyFont="1" applyFill="1" applyBorder="1" applyAlignment="1">
      <alignment horizontal="center" vertical="center"/>
    </xf>
    <xf numFmtId="10" fontId="11" fillId="0" borderId="7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2" fillId="5" borderId="6" xfId="0" applyNumberFormat="1" applyFont="1" applyFill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/>
    </xf>
    <xf numFmtId="164" fontId="6" fillId="0" borderId="12" xfId="2" applyNumberFormat="1" applyFont="1" applyBorder="1" applyAlignment="1">
      <alignment horizontal="center" vertical="center"/>
    </xf>
    <xf numFmtId="164" fontId="6" fillId="0" borderId="6" xfId="2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64" fontId="2" fillId="5" borderId="6" xfId="2" applyNumberFormat="1" applyFont="1" applyFill="1" applyBorder="1" applyAlignment="1">
      <alignment horizontal="center" vertical="center" wrapText="1"/>
    </xf>
    <xf numFmtId="164" fontId="2" fillId="0" borderId="7" xfId="2" applyNumberFormat="1" applyFont="1" applyFill="1" applyBorder="1" applyAlignment="1">
      <alignment horizontal="center" vertical="center"/>
    </xf>
    <xf numFmtId="164" fontId="9" fillId="5" borderId="1" xfId="2" applyNumberFormat="1" applyFont="1" applyFill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8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9" fillId="0" borderId="0" xfId="2" applyFont="1" applyFill="1" applyBorder="1" applyAlignment="1">
      <alignment horizontal="center" vertical="center"/>
    </xf>
    <xf numFmtId="164" fontId="2" fillId="0" borderId="0" xfId="0" applyNumberFormat="1" applyFont="1" applyFill="1"/>
    <xf numFmtId="0" fontId="9" fillId="0" borderId="0" xfId="0" applyFont="1" applyFill="1"/>
    <xf numFmtId="164" fontId="9" fillId="0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9" fillId="0" borderId="1" xfId="2" applyFont="1" applyFill="1" applyBorder="1" applyAlignment="1">
      <alignment horizontal="center" vertical="center"/>
    </xf>
    <xf numFmtId="0" fontId="0" fillId="0" borderId="1" xfId="0" applyFill="1" applyBorder="1"/>
    <xf numFmtId="0" fontId="2" fillId="11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Fill="1" applyBorder="1" applyAlignment="1">
      <alignment vertical="center"/>
    </xf>
    <xf numFmtId="10" fontId="2" fillId="0" borderId="2" xfId="1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" fillId="0" borderId="2" xfId="1" applyNumberFormat="1" applyFont="1" applyBorder="1" applyAlignment="1">
      <alignment horizontal="center" vertical="center"/>
    </xf>
    <xf numFmtId="164" fontId="9" fillId="0" borderId="2" xfId="2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9" fontId="13" fillId="5" borderId="4" xfId="0" applyNumberFormat="1" applyFont="1" applyFill="1" applyBorder="1" applyAlignment="1">
      <alignment vertical="center" wrapText="1"/>
    </xf>
    <xf numFmtId="9" fontId="13" fillId="5" borderId="1" xfId="0" applyNumberFormat="1" applyFont="1" applyFill="1" applyBorder="1" applyAlignment="1">
      <alignment horizontal="center" vertical="center" wrapText="1"/>
    </xf>
    <xf numFmtId="10" fontId="8" fillId="9" borderId="1" xfId="1" applyNumberFormat="1" applyFont="1" applyFill="1" applyBorder="1" applyAlignment="1">
      <alignment horizontal="center" vertical="center"/>
    </xf>
    <xf numFmtId="10" fontId="12" fillId="9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5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9" fontId="2" fillId="5" borderId="8" xfId="0" applyNumberFormat="1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50"/>
  <sheetViews>
    <sheetView showGridLines="0" tabSelected="1" workbookViewId="0">
      <selection activeCell="M50" sqref="M50"/>
    </sheetView>
  </sheetViews>
  <sheetFormatPr baseColWidth="10" defaultColWidth="10.875" defaultRowHeight="15"/>
  <cols>
    <col min="1" max="1" width="4.375" style="1" customWidth="1"/>
    <col min="2" max="2" width="5.625" style="1" bestFit="1" customWidth="1"/>
    <col min="3" max="3" width="21.5" style="1" bestFit="1" customWidth="1"/>
    <col min="4" max="4" width="16.875" style="1" bestFit="1" customWidth="1"/>
    <col min="5" max="5" width="30.625" style="2" customWidth="1"/>
    <col min="6" max="6" width="7.625" style="1" bestFit="1" customWidth="1"/>
    <col min="7" max="7" width="7.125" style="1" bestFit="1" customWidth="1"/>
    <col min="8" max="8" width="9" style="1" bestFit="1" customWidth="1"/>
    <col min="9" max="9" width="7.375" style="1" bestFit="1" customWidth="1"/>
    <col min="10" max="10" width="10.875" style="1" bestFit="1" customWidth="1"/>
    <col min="11" max="11" width="14.375" style="1" bestFit="1" customWidth="1"/>
    <col min="12" max="12" width="9.125" style="1" customWidth="1"/>
    <col min="13" max="13" width="9.375" style="1" bestFit="1" customWidth="1"/>
    <col min="14" max="14" width="13.5" style="1" customWidth="1"/>
    <col min="15" max="15" width="5" style="3" customWidth="1"/>
    <col min="16" max="16" width="12" style="1" bestFit="1" customWidth="1"/>
    <col min="17" max="17" width="15.875" style="1" bestFit="1" customWidth="1"/>
    <col min="18" max="18" width="9.875" style="1" bestFit="1" customWidth="1"/>
    <col min="19" max="19" width="10.875" style="1"/>
    <col min="20" max="20" width="14.375" style="1" bestFit="1" customWidth="1"/>
    <col min="21" max="16384" width="10.875" style="1"/>
  </cols>
  <sheetData>
    <row r="2" spans="2:18" ht="35.25">
      <c r="E2" s="4" t="s">
        <v>89</v>
      </c>
      <c r="K2" s="5"/>
      <c r="L2" s="5"/>
      <c r="M2" s="5"/>
      <c r="N2" s="5"/>
      <c r="O2" s="5"/>
      <c r="P2" s="5"/>
      <c r="Q2" s="5"/>
    </row>
    <row r="3" spans="2:18" ht="27.75">
      <c r="K3" s="6"/>
      <c r="L3" s="6"/>
      <c r="M3" s="6"/>
      <c r="N3" s="6"/>
      <c r="O3" s="7"/>
      <c r="P3" s="8"/>
      <c r="Q3" s="8"/>
    </row>
    <row r="4" spans="2:18" ht="27.75">
      <c r="K4" s="6"/>
      <c r="L4" s="6"/>
      <c r="M4" s="6"/>
      <c r="N4" s="6"/>
      <c r="O4" s="7"/>
      <c r="P4" s="6"/>
      <c r="Q4" s="6"/>
    </row>
    <row r="6" spans="2:18" ht="18">
      <c r="C6" s="112" t="s">
        <v>72</v>
      </c>
      <c r="D6" s="115" t="s">
        <v>64</v>
      </c>
      <c r="E6" s="115" t="s">
        <v>2</v>
      </c>
      <c r="F6" s="118" t="s">
        <v>0</v>
      </c>
      <c r="G6" s="119"/>
      <c r="H6" s="119"/>
      <c r="I6" s="119"/>
      <c r="J6" s="119"/>
      <c r="K6" s="119"/>
      <c r="L6" s="119"/>
      <c r="M6" s="119"/>
      <c r="N6" s="119"/>
      <c r="O6" s="9"/>
      <c r="P6" s="114" t="s">
        <v>1</v>
      </c>
      <c r="Q6" s="114"/>
      <c r="R6" s="114"/>
    </row>
    <row r="7" spans="2:18" ht="78.75">
      <c r="C7" s="112"/>
      <c r="D7" s="116"/>
      <c r="E7" s="116"/>
      <c r="F7" s="120" t="s">
        <v>67</v>
      </c>
      <c r="G7" s="121"/>
      <c r="H7" s="121"/>
      <c r="I7" s="122"/>
      <c r="J7" s="10" t="s">
        <v>3</v>
      </c>
      <c r="K7" s="10" t="s">
        <v>4</v>
      </c>
      <c r="L7" s="10" t="s">
        <v>5</v>
      </c>
      <c r="M7" s="10" t="s">
        <v>9</v>
      </c>
      <c r="N7" s="10" t="s">
        <v>69</v>
      </c>
      <c r="O7" s="11"/>
      <c r="P7" s="12" t="s">
        <v>6</v>
      </c>
      <c r="Q7" s="12" t="s">
        <v>7</v>
      </c>
      <c r="R7" s="12" t="s">
        <v>8</v>
      </c>
    </row>
    <row r="8" spans="2:18" ht="25.5">
      <c r="C8" s="113"/>
      <c r="D8" s="117"/>
      <c r="E8" s="117"/>
      <c r="F8" s="94" t="s">
        <v>70</v>
      </c>
      <c r="G8" s="94" t="s">
        <v>71</v>
      </c>
      <c r="H8" s="94" t="s">
        <v>75</v>
      </c>
      <c r="I8" s="95">
        <v>0.1</v>
      </c>
      <c r="J8" s="14">
        <v>0.15</v>
      </c>
      <c r="K8" s="14">
        <v>0.1</v>
      </c>
      <c r="L8" s="14">
        <v>0.05</v>
      </c>
      <c r="M8" s="14">
        <v>0.1</v>
      </c>
      <c r="N8" s="14">
        <v>0.1</v>
      </c>
      <c r="O8" s="15"/>
      <c r="P8" s="14">
        <v>0.15</v>
      </c>
      <c r="Q8" s="14">
        <v>0.15</v>
      </c>
      <c r="R8" s="14">
        <v>0.1</v>
      </c>
    </row>
    <row r="9" spans="2:18">
      <c r="B9" s="104" t="s">
        <v>10</v>
      </c>
      <c r="C9" s="107" t="s">
        <v>21</v>
      </c>
      <c r="D9" s="16" t="s">
        <v>65</v>
      </c>
      <c r="E9" s="17" t="s">
        <v>11</v>
      </c>
      <c r="F9" s="24">
        <v>0.03</v>
      </c>
      <c r="G9" s="32">
        <v>0.03</v>
      </c>
      <c r="H9" s="24">
        <v>0.04</v>
      </c>
      <c r="I9" s="24">
        <f>SUM(F9:H9)</f>
        <v>0.1</v>
      </c>
      <c r="J9" s="18">
        <v>0.1</v>
      </c>
      <c r="K9" s="18">
        <v>0.05</v>
      </c>
      <c r="L9" s="18">
        <v>0</v>
      </c>
      <c r="M9" s="18">
        <v>0.1</v>
      </c>
      <c r="N9" s="18">
        <v>0.05</v>
      </c>
      <c r="O9" s="19"/>
      <c r="P9" s="18">
        <v>0.05</v>
      </c>
      <c r="Q9" s="18">
        <v>0.05</v>
      </c>
      <c r="R9" s="18">
        <v>0.05</v>
      </c>
    </row>
    <row r="10" spans="2:18">
      <c r="B10" s="105"/>
      <c r="C10" s="107"/>
      <c r="D10" s="16" t="s">
        <v>65</v>
      </c>
      <c r="E10" s="17" t="s">
        <v>12</v>
      </c>
      <c r="F10" s="32">
        <v>0.03</v>
      </c>
      <c r="G10" s="25">
        <v>0.03</v>
      </c>
      <c r="H10" s="24">
        <v>0.04</v>
      </c>
      <c r="I10" s="32">
        <f t="shared" ref="I10:I50" si="0">SUM(F10:H10)</f>
        <v>0.1</v>
      </c>
      <c r="J10" s="18">
        <v>0.15</v>
      </c>
      <c r="K10" s="18">
        <v>0.05</v>
      </c>
      <c r="L10" s="18">
        <v>0</v>
      </c>
      <c r="M10" s="18">
        <v>0.1</v>
      </c>
      <c r="N10" s="18">
        <v>0.1</v>
      </c>
      <c r="O10" s="19"/>
      <c r="P10" s="18">
        <v>0.05</v>
      </c>
      <c r="Q10" s="18">
        <v>0.05</v>
      </c>
      <c r="R10" s="18">
        <v>0.05</v>
      </c>
    </row>
    <row r="11" spans="2:18">
      <c r="B11" s="105"/>
      <c r="C11" s="107" t="s">
        <v>22</v>
      </c>
      <c r="D11" s="79" t="s">
        <v>66</v>
      </c>
      <c r="E11" s="17" t="s">
        <v>13</v>
      </c>
      <c r="F11" s="24">
        <v>0.03</v>
      </c>
      <c r="G11" s="25">
        <v>0.03</v>
      </c>
      <c r="H11" s="24">
        <v>0.04</v>
      </c>
      <c r="I11" s="24">
        <f t="shared" si="0"/>
        <v>0.1</v>
      </c>
      <c r="J11" s="18">
        <v>0.1</v>
      </c>
      <c r="K11" s="18">
        <v>0.05</v>
      </c>
      <c r="L11" s="18">
        <v>0</v>
      </c>
      <c r="M11" s="18">
        <v>0.1</v>
      </c>
      <c r="N11" s="18">
        <v>0.05</v>
      </c>
      <c r="O11" s="19"/>
      <c r="P11" s="18">
        <v>0.05</v>
      </c>
      <c r="Q11" s="18">
        <v>0.05</v>
      </c>
      <c r="R11" s="18">
        <v>0.05</v>
      </c>
    </row>
    <row r="12" spans="2:18">
      <c r="B12" s="105"/>
      <c r="C12" s="107"/>
      <c r="D12" s="16" t="s">
        <v>65</v>
      </c>
      <c r="E12" s="17" t="s">
        <v>14</v>
      </c>
      <c r="F12" s="24">
        <v>0.03</v>
      </c>
      <c r="G12" s="25">
        <v>0.03</v>
      </c>
      <c r="H12" s="24">
        <v>0.04</v>
      </c>
      <c r="I12" s="24">
        <f t="shared" si="0"/>
        <v>0.1</v>
      </c>
      <c r="J12" s="18">
        <v>0.1</v>
      </c>
      <c r="K12" s="18">
        <v>0.05</v>
      </c>
      <c r="L12" s="18">
        <v>0</v>
      </c>
      <c r="M12" s="18">
        <v>0.1</v>
      </c>
      <c r="N12" s="18">
        <v>0.05</v>
      </c>
      <c r="O12" s="19"/>
      <c r="P12" s="18">
        <v>0.05</v>
      </c>
      <c r="Q12" s="18">
        <v>0.05</v>
      </c>
      <c r="R12" s="18">
        <v>0.05</v>
      </c>
    </row>
    <row r="13" spans="2:18" s="39" customFormat="1">
      <c r="B13" s="105"/>
      <c r="C13" s="107" t="s">
        <v>23</v>
      </c>
      <c r="D13" s="36" t="s">
        <v>65</v>
      </c>
      <c r="E13" s="35" t="s">
        <v>15</v>
      </c>
      <c r="F13" s="24">
        <v>0.03</v>
      </c>
      <c r="G13" s="25">
        <v>0.03</v>
      </c>
      <c r="H13" s="24">
        <v>0.04</v>
      </c>
      <c r="I13" s="37">
        <f t="shared" si="0"/>
        <v>0.1</v>
      </c>
      <c r="J13" s="18">
        <v>0.1</v>
      </c>
      <c r="K13" s="18">
        <v>0.05</v>
      </c>
      <c r="L13" s="18">
        <v>0</v>
      </c>
      <c r="M13" s="18">
        <v>0.1</v>
      </c>
      <c r="N13" s="18">
        <v>0.05</v>
      </c>
      <c r="O13" s="38"/>
      <c r="P13" s="18">
        <v>0.05</v>
      </c>
      <c r="Q13" s="18">
        <v>0.05</v>
      </c>
      <c r="R13" s="18">
        <v>0.05</v>
      </c>
    </row>
    <row r="14" spans="2:18">
      <c r="B14" s="105"/>
      <c r="C14" s="107"/>
      <c r="D14" s="16" t="s">
        <v>65</v>
      </c>
      <c r="E14" s="17" t="s">
        <v>16</v>
      </c>
      <c r="F14" s="24">
        <v>0.03</v>
      </c>
      <c r="G14" s="25">
        <v>0.03</v>
      </c>
      <c r="H14" s="24">
        <v>0.04</v>
      </c>
      <c r="I14" s="24">
        <f t="shared" si="0"/>
        <v>0.1</v>
      </c>
      <c r="J14" s="18">
        <v>0.1</v>
      </c>
      <c r="K14" s="18">
        <v>0.05</v>
      </c>
      <c r="L14" s="18">
        <v>0</v>
      </c>
      <c r="M14" s="18">
        <v>0.1</v>
      </c>
      <c r="N14" s="18">
        <v>0.05</v>
      </c>
      <c r="O14" s="19"/>
      <c r="P14" s="18">
        <v>0.05</v>
      </c>
      <c r="Q14" s="18">
        <v>0.05</v>
      </c>
      <c r="R14" s="18">
        <v>0.05</v>
      </c>
    </row>
    <row r="15" spans="2:18">
      <c r="B15" s="105"/>
      <c r="C15" s="107"/>
      <c r="D15" s="16" t="s">
        <v>65</v>
      </c>
      <c r="E15" s="17" t="s">
        <v>17</v>
      </c>
      <c r="F15" s="24">
        <v>0.03</v>
      </c>
      <c r="G15" s="25">
        <v>0.03</v>
      </c>
      <c r="H15" s="24">
        <v>0.04</v>
      </c>
      <c r="I15" s="24">
        <f t="shared" si="0"/>
        <v>0.1</v>
      </c>
      <c r="J15" s="18">
        <v>0.1</v>
      </c>
      <c r="K15" s="18">
        <v>0.05</v>
      </c>
      <c r="L15" s="18">
        <v>0</v>
      </c>
      <c r="M15" s="18">
        <v>0.1</v>
      </c>
      <c r="N15" s="18">
        <v>0.05</v>
      </c>
      <c r="O15" s="19"/>
      <c r="P15" s="18">
        <v>0.05</v>
      </c>
      <c r="Q15" s="18">
        <v>0.05</v>
      </c>
      <c r="R15" s="18">
        <v>0.05</v>
      </c>
    </row>
    <row r="16" spans="2:18" s="39" customFormat="1">
      <c r="B16" s="105"/>
      <c r="C16" s="107" t="s">
        <v>24</v>
      </c>
      <c r="D16" s="80" t="s">
        <v>66</v>
      </c>
      <c r="E16" s="35" t="s">
        <v>18</v>
      </c>
      <c r="F16" s="24">
        <v>0.03</v>
      </c>
      <c r="G16" s="25">
        <v>0.03</v>
      </c>
      <c r="H16" s="24">
        <v>0.04</v>
      </c>
      <c r="I16" s="37">
        <f t="shared" si="0"/>
        <v>0.1</v>
      </c>
      <c r="J16" s="18">
        <v>0.1</v>
      </c>
      <c r="K16" s="18">
        <v>0.05</v>
      </c>
      <c r="L16" s="18">
        <v>0</v>
      </c>
      <c r="M16" s="18">
        <v>0.1</v>
      </c>
      <c r="N16" s="18">
        <v>0.05</v>
      </c>
      <c r="O16" s="38"/>
      <c r="P16" s="18">
        <v>0.05</v>
      </c>
      <c r="Q16" s="18">
        <v>0.05</v>
      </c>
      <c r="R16" s="18">
        <v>0.05</v>
      </c>
    </row>
    <row r="17" spans="2:18">
      <c r="B17" s="105"/>
      <c r="C17" s="107"/>
      <c r="D17" s="16" t="s">
        <v>65</v>
      </c>
      <c r="E17" s="17" t="s">
        <v>19</v>
      </c>
      <c r="F17" s="24">
        <v>0.03</v>
      </c>
      <c r="G17" s="25">
        <v>0.03</v>
      </c>
      <c r="H17" s="24">
        <v>0.04</v>
      </c>
      <c r="I17" s="24">
        <f t="shared" si="0"/>
        <v>0.1</v>
      </c>
      <c r="J17" s="18">
        <v>0.1</v>
      </c>
      <c r="K17" s="18">
        <v>0.05</v>
      </c>
      <c r="L17" s="18">
        <v>0</v>
      </c>
      <c r="M17" s="18">
        <v>0.1</v>
      </c>
      <c r="N17" s="18">
        <v>0.05</v>
      </c>
      <c r="O17" s="19"/>
      <c r="P17" s="18">
        <v>0.05</v>
      </c>
      <c r="Q17" s="18">
        <v>0.05</v>
      </c>
      <c r="R17" s="18">
        <v>0.05</v>
      </c>
    </row>
    <row r="18" spans="2:18">
      <c r="B18" s="105"/>
      <c r="C18" s="107"/>
      <c r="D18" s="79" t="s">
        <v>66</v>
      </c>
      <c r="E18" s="17" t="s">
        <v>20</v>
      </c>
      <c r="F18" s="24">
        <v>0.03</v>
      </c>
      <c r="G18" s="25">
        <v>0.03</v>
      </c>
      <c r="H18" s="24">
        <v>0.04</v>
      </c>
      <c r="I18" s="24">
        <f t="shared" si="0"/>
        <v>0.1</v>
      </c>
      <c r="J18" s="18">
        <v>0.1</v>
      </c>
      <c r="K18" s="18">
        <v>0.05</v>
      </c>
      <c r="L18" s="18">
        <v>0</v>
      </c>
      <c r="M18" s="18">
        <v>0.1</v>
      </c>
      <c r="N18" s="18">
        <v>0.05</v>
      </c>
      <c r="O18" s="19"/>
      <c r="P18" s="18">
        <v>0.05</v>
      </c>
      <c r="Q18" s="18">
        <v>0.05</v>
      </c>
      <c r="R18" s="18">
        <v>0.05</v>
      </c>
    </row>
    <row r="19" spans="2:18" s="39" customFormat="1">
      <c r="B19" s="105"/>
      <c r="C19" s="34" t="s">
        <v>76</v>
      </c>
      <c r="D19" s="40" t="s">
        <v>65</v>
      </c>
      <c r="E19" s="35" t="s">
        <v>25</v>
      </c>
      <c r="F19" s="25">
        <v>0</v>
      </c>
      <c r="G19" s="25">
        <v>0.03</v>
      </c>
      <c r="H19" s="24">
        <v>0.04</v>
      </c>
      <c r="I19" s="97">
        <f t="shared" si="0"/>
        <v>7.0000000000000007E-2</v>
      </c>
      <c r="J19" s="18">
        <v>0.05</v>
      </c>
      <c r="K19" s="18">
        <v>0.05</v>
      </c>
      <c r="L19" s="18">
        <v>0</v>
      </c>
      <c r="M19" s="18">
        <v>0.1</v>
      </c>
      <c r="N19" s="18">
        <v>0.05</v>
      </c>
      <c r="O19" s="38"/>
      <c r="P19" s="18">
        <v>0.05</v>
      </c>
      <c r="Q19" s="18">
        <v>0.05</v>
      </c>
      <c r="R19" s="18">
        <v>0.05</v>
      </c>
    </row>
    <row r="20" spans="2:18">
      <c r="B20" s="105"/>
      <c r="C20" s="108" t="s">
        <v>28</v>
      </c>
      <c r="D20" s="81" t="s">
        <v>66</v>
      </c>
      <c r="E20" s="17" t="s">
        <v>26</v>
      </c>
      <c r="F20" s="24">
        <v>0.03</v>
      </c>
      <c r="G20" s="25">
        <v>0.03</v>
      </c>
      <c r="H20" s="24">
        <v>0.04</v>
      </c>
      <c r="I20" s="24">
        <f t="shared" si="0"/>
        <v>0.1</v>
      </c>
      <c r="J20" s="18">
        <v>0.15</v>
      </c>
      <c r="K20" s="18">
        <v>0.05</v>
      </c>
      <c r="L20" s="18">
        <v>0</v>
      </c>
      <c r="M20" s="18">
        <v>0.1</v>
      </c>
      <c r="N20" s="18">
        <v>0.1</v>
      </c>
      <c r="O20" s="19"/>
      <c r="P20" s="18">
        <v>0.05</v>
      </c>
      <c r="Q20" s="18">
        <v>0.05</v>
      </c>
      <c r="R20" s="18">
        <v>0.05</v>
      </c>
    </row>
    <row r="21" spans="2:18" s="39" customFormat="1">
      <c r="B21" s="105"/>
      <c r="C21" s="109"/>
      <c r="D21" s="40" t="s">
        <v>65</v>
      </c>
      <c r="E21" s="35" t="s">
        <v>27</v>
      </c>
      <c r="F21" s="24">
        <v>0.03</v>
      </c>
      <c r="G21" s="25">
        <v>0.03</v>
      </c>
      <c r="H21" s="24">
        <v>0.04</v>
      </c>
      <c r="I21" s="37">
        <f t="shared" si="0"/>
        <v>0.1</v>
      </c>
      <c r="J21" s="18">
        <v>0.15</v>
      </c>
      <c r="K21" s="18">
        <v>0.05</v>
      </c>
      <c r="L21" s="18">
        <v>0</v>
      </c>
      <c r="M21" s="18">
        <v>0.1</v>
      </c>
      <c r="N21" s="18">
        <v>0.1</v>
      </c>
      <c r="O21" s="38"/>
      <c r="P21" s="18">
        <v>0.05</v>
      </c>
      <c r="Q21" s="18">
        <v>0.05</v>
      </c>
      <c r="R21" s="18">
        <v>0.05</v>
      </c>
    </row>
    <row r="22" spans="2:18">
      <c r="B22" s="105"/>
      <c r="C22" s="110" t="s">
        <v>46</v>
      </c>
      <c r="D22" s="13" t="s">
        <v>65</v>
      </c>
      <c r="E22" s="17" t="s">
        <v>44</v>
      </c>
      <c r="F22" s="24">
        <v>0.03</v>
      </c>
      <c r="G22" s="25">
        <v>0.03</v>
      </c>
      <c r="H22" s="24">
        <v>0.04</v>
      </c>
      <c r="I22" s="24">
        <f t="shared" si="0"/>
        <v>0.1</v>
      </c>
      <c r="J22" s="18">
        <v>0.15</v>
      </c>
      <c r="K22" s="18">
        <v>0.05</v>
      </c>
      <c r="L22" s="18">
        <v>0</v>
      </c>
      <c r="M22" s="18">
        <v>0.1</v>
      </c>
      <c r="N22" s="18">
        <v>0.1</v>
      </c>
      <c r="O22" s="19"/>
      <c r="P22" s="18">
        <v>0.05</v>
      </c>
      <c r="Q22" s="18">
        <v>0.05</v>
      </c>
      <c r="R22" s="18">
        <v>0.05</v>
      </c>
    </row>
    <row r="23" spans="2:18">
      <c r="B23" s="105"/>
      <c r="C23" s="111"/>
      <c r="D23" s="13" t="s">
        <v>65</v>
      </c>
      <c r="E23" s="17" t="s">
        <v>45</v>
      </c>
      <c r="F23" s="24">
        <v>0.03</v>
      </c>
      <c r="G23" s="25">
        <v>0.03</v>
      </c>
      <c r="H23" s="24">
        <v>0.04</v>
      </c>
      <c r="I23" s="24">
        <f t="shared" si="0"/>
        <v>0.1</v>
      </c>
      <c r="J23" s="18">
        <v>0.15</v>
      </c>
      <c r="K23" s="18">
        <v>0.05</v>
      </c>
      <c r="L23" s="18">
        <v>0</v>
      </c>
      <c r="M23" s="18">
        <v>0.1</v>
      </c>
      <c r="N23" s="18">
        <v>0.1</v>
      </c>
      <c r="O23" s="19"/>
      <c r="P23" s="18">
        <v>0.05</v>
      </c>
      <c r="Q23" s="18">
        <v>0.05</v>
      </c>
      <c r="R23" s="18">
        <v>0.05</v>
      </c>
    </row>
    <row r="24" spans="2:18">
      <c r="B24" s="105"/>
      <c r="C24" s="16" t="s">
        <v>32</v>
      </c>
      <c r="D24" s="16" t="s">
        <v>65</v>
      </c>
      <c r="E24" s="17" t="s">
        <v>31</v>
      </c>
      <c r="F24" s="24">
        <v>0.03</v>
      </c>
      <c r="G24" s="25">
        <v>0.03</v>
      </c>
      <c r="H24" s="24">
        <v>0.04</v>
      </c>
      <c r="I24" s="24">
        <f t="shared" si="0"/>
        <v>0.1</v>
      </c>
      <c r="J24" s="18">
        <v>0.1</v>
      </c>
      <c r="K24" s="18">
        <v>0.05</v>
      </c>
      <c r="L24" s="18">
        <v>0</v>
      </c>
      <c r="M24" s="18">
        <v>0.1</v>
      </c>
      <c r="N24" s="18">
        <v>0.05</v>
      </c>
      <c r="O24" s="19"/>
      <c r="P24" s="18">
        <v>0.05</v>
      </c>
      <c r="Q24" s="18">
        <v>0.05</v>
      </c>
      <c r="R24" s="18">
        <v>0.05</v>
      </c>
    </row>
    <row r="25" spans="2:18">
      <c r="B25" s="105"/>
      <c r="C25" s="16" t="s">
        <v>30</v>
      </c>
      <c r="D25" s="16" t="s">
        <v>65</v>
      </c>
      <c r="E25" s="17" t="s">
        <v>29</v>
      </c>
      <c r="F25" s="24">
        <v>0.03</v>
      </c>
      <c r="G25" s="25">
        <v>0.03</v>
      </c>
      <c r="H25" s="24">
        <v>0.04</v>
      </c>
      <c r="I25" s="24">
        <f t="shared" si="0"/>
        <v>0.1</v>
      </c>
      <c r="J25" s="18">
        <v>0.15</v>
      </c>
      <c r="K25" s="18">
        <v>0.05</v>
      </c>
      <c r="L25" s="18">
        <v>0</v>
      </c>
      <c r="M25" s="18">
        <v>0.1</v>
      </c>
      <c r="N25" s="18">
        <v>0.1</v>
      </c>
      <c r="O25" s="19"/>
      <c r="P25" s="18">
        <v>0.05</v>
      </c>
      <c r="Q25" s="18">
        <v>0.05</v>
      </c>
      <c r="R25" s="18">
        <v>0.05</v>
      </c>
    </row>
    <row r="26" spans="2:18">
      <c r="B26" s="105"/>
      <c r="C26" s="110" t="s">
        <v>33</v>
      </c>
      <c r="D26" s="42" t="s">
        <v>65</v>
      </c>
      <c r="E26" s="17" t="s">
        <v>34</v>
      </c>
      <c r="F26" s="43">
        <v>0.03</v>
      </c>
      <c r="G26" s="43">
        <v>0.03</v>
      </c>
      <c r="H26" s="24">
        <v>0.04</v>
      </c>
      <c r="I26" s="24">
        <f>SUM(F26:H26)</f>
        <v>0.1</v>
      </c>
      <c r="J26" s="18">
        <v>0.15</v>
      </c>
      <c r="K26" s="18">
        <v>0.05</v>
      </c>
      <c r="L26" s="18">
        <v>0</v>
      </c>
      <c r="M26" s="18">
        <v>0.1</v>
      </c>
      <c r="N26" s="18">
        <v>0.1</v>
      </c>
      <c r="O26" s="19"/>
      <c r="P26" s="18">
        <v>0.05</v>
      </c>
      <c r="Q26" s="18">
        <v>0.05</v>
      </c>
      <c r="R26" s="18">
        <v>0.05</v>
      </c>
    </row>
    <row r="27" spans="2:18">
      <c r="B27" s="106"/>
      <c r="C27" s="111"/>
      <c r="D27" s="81" t="s">
        <v>66</v>
      </c>
      <c r="E27" s="17" t="s">
        <v>77</v>
      </c>
      <c r="F27" s="44">
        <v>0.03</v>
      </c>
      <c r="G27" s="25">
        <v>0.03</v>
      </c>
      <c r="H27" s="24">
        <v>0.04</v>
      </c>
      <c r="I27" s="44">
        <f>SUM(F27:H27)</f>
        <v>0.1</v>
      </c>
      <c r="J27" s="18">
        <v>7.0000000000000007E-2</v>
      </c>
      <c r="K27" s="18">
        <v>0.05</v>
      </c>
      <c r="L27" s="18">
        <v>0</v>
      </c>
      <c r="M27" s="18">
        <v>0.1</v>
      </c>
      <c r="N27" s="18">
        <v>7.0000000000000007E-2</v>
      </c>
      <c r="O27" s="86"/>
      <c r="P27" s="18">
        <v>0.05</v>
      </c>
      <c r="Q27" s="18">
        <v>0.05</v>
      </c>
      <c r="R27" s="18">
        <v>0.05</v>
      </c>
    </row>
    <row r="28" spans="2:18">
      <c r="B28" s="101" t="s">
        <v>61</v>
      </c>
      <c r="C28" s="13" t="s">
        <v>37</v>
      </c>
      <c r="D28" s="81" t="s">
        <v>66</v>
      </c>
      <c r="E28" s="17" t="s">
        <v>35</v>
      </c>
      <c r="F28" s="24">
        <v>0.03</v>
      </c>
      <c r="G28" s="26">
        <v>0.03</v>
      </c>
      <c r="H28" s="24">
        <v>0.04</v>
      </c>
      <c r="I28" s="24">
        <f t="shared" si="0"/>
        <v>0.1</v>
      </c>
      <c r="J28" s="18">
        <v>0.1</v>
      </c>
      <c r="K28" s="18">
        <v>0.05</v>
      </c>
      <c r="L28" s="18">
        <v>0</v>
      </c>
      <c r="M28" s="18">
        <v>0.1</v>
      </c>
      <c r="N28" s="18">
        <v>0.05</v>
      </c>
      <c r="O28" s="19"/>
      <c r="P28" s="18">
        <v>0.05</v>
      </c>
      <c r="Q28" s="18">
        <v>0.05</v>
      </c>
      <c r="R28" s="18">
        <v>0.05</v>
      </c>
    </row>
    <row r="29" spans="2:18">
      <c r="B29" s="102"/>
      <c r="C29" s="20" t="s">
        <v>38</v>
      </c>
      <c r="D29" s="21" t="s">
        <v>65</v>
      </c>
      <c r="E29" s="17" t="s">
        <v>36</v>
      </c>
      <c r="F29" s="24">
        <v>0.03</v>
      </c>
      <c r="G29" s="25">
        <v>0.03</v>
      </c>
      <c r="H29" s="24">
        <v>0.04</v>
      </c>
      <c r="I29" s="24">
        <f t="shared" si="0"/>
        <v>0.1</v>
      </c>
      <c r="J29" s="18">
        <v>0.1</v>
      </c>
      <c r="K29" s="18">
        <v>0.05</v>
      </c>
      <c r="L29" s="18">
        <v>0</v>
      </c>
      <c r="M29" s="18">
        <v>0.1</v>
      </c>
      <c r="N29" s="18">
        <v>0.05</v>
      </c>
      <c r="O29" s="19"/>
      <c r="P29" s="18">
        <v>0.05</v>
      </c>
      <c r="Q29" s="18">
        <v>0.05</v>
      </c>
      <c r="R29" s="18">
        <v>0.05</v>
      </c>
    </row>
    <row r="30" spans="2:18">
      <c r="B30" s="102"/>
      <c r="C30" s="21" t="s">
        <v>41</v>
      </c>
      <c r="D30" s="21" t="s">
        <v>65</v>
      </c>
      <c r="E30" s="17" t="s">
        <v>39</v>
      </c>
      <c r="F30" s="24">
        <v>0.03</v>
      </c>
      <c r="G30" s="25">
        <v>0.03</v>
      </c>
      <c r="H30" s="24">
        <v>0.04</v>
      </c>
      <c r="I30" s="24">
        <f t="shared" si="0"/>
        <v>0.1</v>
      </c>
      <c r="J30" s="18">
        <v>0.1</v>
      </c>
      <c r="K30" s="18">
        <v>0.05</v>
      </c>
      <c r="L30" s="18">
        <v>0</v>
      </c>
      <c r="M30" s="18">
        <v>0.1</v>
      </c>
      <c r="N30" s="18">
        <v>0.05</v>
      </c>
      <c r="O30" s="19"/>
      <c r="P30" s="18">
        <v>0.05</v>
      </c>
      <c r="Q30" s="18">
        <v>0.05</v>
      </c>
      <c r="R30" s="18">
        <v>0.05</v>
      </c>
    </row>
    <row r="31" spans="2:18">
      <c r="B31" s="102"/>
      <c r="C31" s="13" t="s">
        <v>42</v>
      </c>
      <c r="D31" s="13" t="s">
        <v>65</v>
      </c>
      <c r="E31" s="17" t="s">
        <v>40</v>
      </c>
      <c r="F31" s="24">
        <v>0.03</v>
      </c>
      <c r="G31" s="25">
        <v>0.03</v>
      </c>
      <c r="H31" s="24">
        <v>0.04</v>
      </c>
      <c r="I31" s="24">
        <f t="shared" si="0"/>
        <v>0.1</v>
      </c>
      <c r="J31" s="18">
        <v>0.1</v>
      </c>
      <c r="K31" s="18">
        <v>0.05</v>
      </c>
      <c r="L31" s="18">
        <v>0</v>
      </c>
      <c r="M31" s="18">
        <v>0.1</v>
      </c>
      <c r="N31" s="18">
        <v>0.05</v>
      </c>
      <c r="O31" s="19"/>
      <c r="P31" s="18">
        <v>0.05</v>
      </c>
      <c r="Q31" s="18">
        <v>0.05</v>
      </c>
      <c r="R31" s="18">
        <v>0.05</v>
      </c>
    </row>
    <row r="32" spans="2:18" s="33" customFormat="1">
      <c r="B32" s="102"/>
      <c r="C32" s="21" t="s">
        <v>99</v>
      </c>
      <c r="D32" s="21" t="s">
        <v>65</v>
      </c>
      <c r="E32" s="17" t="s">
        <v>43</v>
      </c>
      <c r="F32" s="24">
        <v>0.03</v>
      </c>
      <c r="G32" s="25">
        <v>0.03</v>
      </c>
      <c r="H32" s="24">
        <v>0.04</v>
      </c>
      <c r="I32" s="32">
        <f t="shared" si="0"/>
        <v>0.1</v>
      </c>
      <c r="J32" s="18">
        <v>0.1</v>
      </c>
      <c r="K32" s="18">
        <v>0.05</v>
      </c>
      <c r="L32" s="18">
        <v>0</v>
      </c>
      <c r="M32" s="18">
        <v>0.1</v>
      </c>
      <c r="N32" s="18">
        <v>0.05</v>
      </c>
      <c r="O32" s="19"/>
      <c r="P32" s="18">
        <v>0.05</v>
      </c>
      <c r="Q32" s="18">
        <v>0.05</v>
      </c>
      <c r="R32" s="18">
        <v>0.05</v>
      </c>
    </row>
    <row r="33" spans="2:18">
      <c r="B33" s="102"/>
      <c r="C33" s="100" t="s">
        <v>55</v>
      </c>
      <c r="D33" s="13" t="s">
        <v>65</v>
      </c>
      <c r="E33" s="17" t="s">
        <v>47</v>
      </c>
      <c r="F33" s="24">
        <v>0.03</v>
      </c>
      <c r="G33" s="25">
        <v>0.03</v>
      </c>
      <c r="H33" s="24">
        <v>0.04</v>
      </c>
      <c r="I33" s="24">
        <f t="shared" si="0"/>
        <v>0.1</v>
      </c>
      <c r="J33" s="18">
        <v>0.1</v>
      </c>
      <c r="K33" s="18">
        <v>0.05</v>
      </c>
      <c r="L33" s="18">
        <v>0</v>
      </c>
      <c r="M33" s="18">
        <v>0.1</v>
      </c>
      <c r="N33" s="18">
        <v>0.05</v>
      </c>
      <c r="O33" s="19"/>
      <c r="P33" s="18">
        <v>0.05</v>
      </c>
      <c r="Q33" s="18">
        <v>0.05</v>
      </c>
      <c r="R33" s="18">
        <v>0.05</v>
      </c>
    </row>
    <row r="34" spans="2:18">
      <c r="B34" s="102"/>
      <c r="C34" s="100"/>
      <c r="D34" s="13" t="s">
        <v>65</v>
      </c>
      <c r="E34" s="17" t="s">
        <v>48</v>
      </c>
      <c r="F34" s="24">
        <v>0.03</v>
      </c>
      <c r="G34" s="25">
        <v>0.03</v>
      </c>
      <c r="H34" s="24">
        <v>0.04</v>
      </c>
      <c r="I34" s="24">
        <f t="shared" si="0"/>
        <v>0.1</v>
      </c>
      <c r="J34" s="18">
        <v>0.05</v>
      </c>
      <c r="K34" s="18">
        <v>0.05</v>
      </c>
      <c r="L34" s="18">
        <v>0</v>
      </c>
      <c r="M34" s="18">
        <v>0.1</v>
      </c>
      <c r="N34" s="18">
        <v>0.05</v>
      </c>
      <c r="O34" s="19"/>
      <c r="P34" s="18">
        <v>0.05</v>
      </c>
      <c r="Q34" s="18">
        <v>0.05</v>
      </c>
      <c r="R34" s="18">
        <v>0.05</v>
      </c>
    </row>
    <row r="35" spans="2:18">
      <c r="B35" s="102"/>
      <c r="C35" s="100" t="s">
        <v>49</v>
      </c>
      <c r="D35" s="81" t="s">
        <v>66</v>
      </c>
      <c r="E35" s="17" t="s">
        <v>50</v>
      </c>
      <c r="F35" s="24">
        <v>0.03</v>
      </c>
      <c r="G35" s="25">
        <v>0.03</v>
      </c>
      <c r="H35" s="24">
        <v>0.04</v>
      </c>
      <c r="I35" s="24">
        <f t="shared" si="0"/>
        <v>0.1</v>
      </c>
      <c r="J35" s="18">
        <v>0.05</v>
      </c>
      <c r="K35" s="18">
        <v>0.05</v>
      </c>
      <c r="L35" s="18">
        <v>0</v>
      </c>
      <c r="M35" s="18">
        <v>0.1</v>
      </c>
      <c r="N35" s="18">
        <v>0.05</v>
      </c>
      <c r="O35" s="19"/>
      <c r="P35" s="18">
        <v>0.05</v>
      </c>
      <c r="Q35" s="18">
        <v>0.05</v>
      </c>
      <c r="R35" s="18">
        <v>0.05</v>
      </c>
    </row>
    <row r="36" spans="2:18">
      <c r="B36" s="102"/>
      <c r="C36" s="100"/>
      <c r="D36" s="13" t="s">
        <v>65</v>
      </c>
      <c r="E36" s="17" t="s">
        <v>51</v>
      </c>
      <c r="F36" s="24">
        <v>0.03</v>
      </c>
      <c r="G36" s="25">
        <v>0.03</v>
      </c>
      <c r="H36" s="24">
        <v>0.04</v>
      </c>
      <c r="I36" s="24">
        <f t="shared" si="0"/>
        <v>0.1</v>
      </c>
      <c r="J36" s="18">
        <v>0.1</v>
      </c>
      <c r="K36" s="18">
        <v>0.05</v>
      </c>
      <c r="L36" s="18">
        <v>0</v>
      </c>
      <c r="M36" s="18">
        <v>0.1</v>
      </c>
      <c r="N36" s="18">
        <v>0.05</v>
      </c>
      <c r="O36" s="19"/>
      <c r="P36" s="18">
        <v>0.05</v>
      </c>
      <c r="Q36" s="18">
        <v>0.05</v>
      </c>
      <c r="R36" s="18">
        <v>0.05</v>
      </c>
    </row>
    <row r="37" spans="2:18">
      <c r="B37" s="102"/>
      <c r="C37" s="100" t="s">
        <v>52</v>
      </c>
      <c r="D37" s="13" t="s">
        <v>65</v>
      </c>
      <c r="E37" s="17" t="s">
        <v>53</v>
      </c>
      <c r="F37" s="24">
        <v>0.03</v>
      </c>
      <c r="G37" s="25">
        <v>0.03</v>
      </c>
      <c r="H37" s="24">
        <v>0.04</v>
      </c>
      <c r="I37" s="24">
        <f t="shared" si="0"/>
        <v>0.1</v>
      </c>
      <c r="J37" s="18">
        <v>0.1</v>
      </c>
      <c r="K37" s="18">
        <v>0.05</v>
      </c>
      <c r="L37" s="18">
        <v>0</v>
      </c>
      <c r="M37" s="18">
        <v>0.1</v>
      </c>
      <c r="N37" s="18">
        <v>0.05</v>
      </c>
      <c r="O37" s="19"/>
      <c r="P37" s="18">
        <v>0.05</v>
      </c>
      <c r="Q37" s="18">
        <v>0.05</v>
      </c>
      <c r="R37" s="18">
        <v>0.05</v>
      </c>
    </row>
    <row r="38" spans="2:18">
      <c r="B38" s="102"/>
      <c r="C38" s="100"/>
      <c r="D38" s="13" t="s">
        <v>65</v>
      </c>
      <c r="E38" s="17" t="s">
        <v>54</v>
      </c>
      <c r="F38" s="24">
        <v>0.03</v>
      </c>
      <c r="G38" s="25">
        <v>0.03</v>
      </c>
      <c r="H38" s="24">
        <v>0.04</v>
      </c>
      <c r="I38" s="24">
        <f t="shared" si="0"/>
        <v>0.1</v>
      </c>
      <c r="J38" s="18">
        <v>0.1</v>
      </c>
      <c r="K38" s="18">
        <v>0.05</v>
      </c>
      <c r="L38" s="18">
        <v>0</v>
      </c>
      <c r="M38" s="18">
        <v>0.1</v>
      </c>
      <c r="N38" s="18">
        <v>0.05</v>
      </c>
      <c r="O38" s="19"/>
      <c r="P38" s="18">
        <v>0.05</v>
      </c>
      <c r="Q38" s="18">
        <v>0.05</v>
      </c>
      <c r="R38" s="18">
        <v>0.05</v>
      </c>
    </row>
    <row r="39" spans="2:18">
      <c r="B39" s="102"/>
      <c r="C39" s="41" t="s">
        <v>78</v>
      </c>
      <c r="D39" s="81" t="s">
        <v>66</v>
      </c>
      <c r="E39" s="17" t="s">
        <v>79</v>
      </c>
      <c r="F39" s="24">
        <v>0.03</v>
      </c>
      <c r="G39" s="25">
        <v>0.03</v>
      </c>
      <c r="H39" s="24">
        <v>0.04</v>
      </c>
      <c r="I39" s="24">
        <f t="shared" si="0"/>
        <v>0.1</v>
      </c>
      <c r="J39" s="18">
        <v>0.15</v>
      </c>
      <c r="K39" s="18">
        <v>0.05</v>
      </c>
      <c r="L39" s="18">
        <v>0</v>
      </c>
      <c r="M39" s="18">
        <v>0.1</v>
      </c>
      <c r="N39" s="18">
        <v>0.05</v>
      </c>
      <c r="O39" s="19"/>
      <c r="P39" s="18">
        <v>0.05</v>
      </c>
      <c r="Q39" s="18">
        <v>0.05</v>
      </c>
      <c r="R39" s="18">
        <v>0.05</v>
      </c>
    </row>
    <row r="40" spans="2:18">
      <c r="B40" s="103"/>
      <c r="C40" s="41" t="s">
        <v>56</v>
      </c>
      <c r="D40" s="82" t="s">
        <v>68</v>
      </c>
      <c r="E40" s="17" t="s">
        <v>80</v>
      </c>
      <c r="F40" s="24">
        <v>0.03</v>
      </c>
      <c r="G40" s="25">
        <v>0.03</v>
      </c>
      <c r="H40" s="24">
        <v>0.04</v>
      </c>
      <c r="I40" s="24">
        <f t="shared" si="0"/>
        <v>0.1</v>
      </c>
      <c r="J40" s="18">
        <v>0.1</v>
      </c>
      <c r="K40" s="18">
        <v>0.05</v>
      </c>
      <c r="L40" s="18">
        <v>0</v>
      </c>
      <c r="M40" s="18">
        <v>0.1</v>
      </c>
      <c r="N40" s="18">
        <v>0.05</v>
      </c>
      <c r="O40" s="19"/>
      <c r="P40" s="18">
        <v>0.05</v>
      </c>
      <c r="Q40" s="18">
        <v>0.05</v>
      </c>
      <c r="R40" s="18">
        <v>0.05</v>
      </c>
    </row>
    <row r="41" spans="2:18">
      <c r="B41" s="22"/>
      <c r="C41" s="23" t="s">
        <v>58</v>
      </c>
      <c r="D41" s="23" t="s">
        <v>65</v>
      </c>
      <c r="E41" s="17" t="s">
        <v>57</v>
      </c>
      <c r="F41" s="32">
        <v>0.03</v>
      </c>
      <c r="G41" s="25">
        <v>0.03</v>
      </c>
      <c r="H41" s="24">
        <v>0.04</v>
      </c>
      <c r="I41" s="24">
        <f t="shared" si="0"/>
        <v>0.1</v>
      </c>
      <c r="J41" s="18">
        <v>0.1</v>
      </c>
      <c r="K41" s="18">
        <v>0.05</v>
      </c>
      <c r="L41" s="18">
        <v>0</v>
      </c>
      <c r="M41" s="18">
        <v>0.1</v>
      </c>
      <c r="N41" s="18">
        <v>0.05</v>
      </c>
      <c r="O41" s="19"/>
      <c r="P41" s="18">
        <v>0.05</v>
      </c>
      <c r="Q41" s="18">
        <v>0.05</v>
      </c>
      <c r="R41" s="18">
        <v>0.05</v>
      </c>
    </row>
    <row r="42" spans="2:18">
      <c r="B42" s="22"/>
      <c r="C42" s="98" t="s">
        <v>59</v>
      </c>
      <c r="D42" s="82" t="s">
        <v>68</v>
      </c>
      <c r="E42" s="17" t="s">
        <v>60</v>
      </c>
      <c r="F42" s="24">
        <v>0.03</v>
      </c>
      <c r="G42" s="25">
        <v>0.03</v>
      </c>
      <c r="H42" s="24">
        <v>0.04</v>
      </c>
      <c r="I42" s="24">
        <f t="shared" si="0"/>
        <v>0.1</v>
      </c>
      <c r="J42" s="18">
        <v>0.1</v>
      </c>
      <c r="K42" s="18">
        <v>0.05</v>
      </c>
      <c r="L42" s="18">
        <v>0</v>
      </c>
      <c r="M42" s="18">
        <v>0.1</v>
      </c>
      <c r="N42" s="18">
        <v>0.05</v>
      </c>
      <c r="O42" s="19"/>
      <c r="P42" s="18">
        <v>0.05</v>
      </c>
      <c r="Q42" s="18">
        <v>0.05</v>
      </c>
      <c r="R42" s="18">
        <v>0.05</v>
      </c>
    </row>
    <row r="43" spans="2:18">
      <c r="B43" s="83"/>
      <c r="C43" s="76" t="s">
        <v>63</v>
      </c>
      <c r="D43" s="76" t="s">
        <v>65</v>
      </c>
      <c r="E43" s="84" t="s">
        <v>62</v>
      </c>
      <c r="F43" s="44">
        <v>0.03</v>
      </c>
      <c r="G43" s="43">
        <v>0.03</v>
      </c>
      <c r="H43" s="24">
        <v>0.04</v>
      </c>
      <c r="I43" s="44">
        <f t="shared" si="0"/>
        <v>0.1</v>
      </c>
      <c r="J43" s="85">
        <v>0.1</v>
      </c>
      <c r="K43" s="85">
        <v>0.05</v>
      </c>
      <c r="L43" s="85">
        <v>0</v>
      </c>
      <c r="M43" s="85">
        <v>0.1</v>
      </c>
      <c r="N43" s="18">
        <v>0.1</v>
      </c>
      <c r="O43" s="19"/>
      <c r="P43" s="18">
        <v>0.05</v>
      </c>
      <c r="Q43" s="18">
        <v>0.05</v>
      </c>
      <c r="R43" s="18">
        <v>0.05</v>
      </c>
    </row>
    <row r="44" spans="2:18" ht="15.75">
      <c r="B44" s="22"/>
      <c r="C44" s="76" t="s">
        <v>63</v>
      </c>
      <c r="D44" s="81" t="s">
        <v>66</v>
      </c>
      <c r="E44" s="78" t="s">
        <v>90</v>
      </c>
      <c r="F44" s="44">
        <v>0.03</v>
      </c>
      <c r="G44" s="43">
        <v>0.03</v>
      </c>
      <c r="H44" s="24">
        <v>0.04</v>
      </c>
      <c r="I44" s="44">
        <f t="shared" si="0"/>
        <v>0.1</v>
      </c>
      <c r="J44" s="85">
        <v>0.05</v>
      </c>
      <c r="K44" s="85">
        <v>0.05</v>
      </c>
      <c r="L44" s="85">
        <v>0.05</v>
      </c>
      <c r="M44" s="85">
        <v>0.05</v>
      </c>
      <c r="N44" s="18">
        <v>0.05</v>
      </c>
      <c r="O44" s="87"/>
      <c r="P44" s="18">
        <v>0.05</v>
      </c>
      <c r="Q44" s="18">
        <v>0.05</v>
      </c>
      <c r="R44" s="18">
        <v>0.05</v>
      </c>
    </row>
    <row r="45" spans="2:18" ht="15.75">
      <c r="B45" s="22"/>
      <c r="C45" s="88" t="s">
        <v>41</v>
      </c>
      <c r="D45" s="81" t="s">
        <v>66</v>
      </c>
      <c r="E45" s="78" t="s">
        <v>91</v>
      </c>
      <c r="F45" s="44">
        <v>0.03</v>
      </c>
      <c r="G45" s="43">
        <v>0.03</v>
      </c>
      <c r="H45" s="24">
        <v>0.04</v>
      </c>
      <c r="I45" s="44">
        <f t="shared" si="0"/>
        <v>0.1</v>
      </c>
      <c r="J45" s="18">
        <v>0.1</v>
      </c>
      <c r="K45" s="18">
        <v>0.05</v>
      </c>
      <c r="L45" s="18">
        <v>0</v>
      </c>
      <c r="M45" s="18">
        <v>0.1</v>
      </c>
      <c r="N45" s="18">
        <v>0.05</v>
      </c>
      <c r="O45" s="87"/>
      <c r="P45" s="18">
        <v>0.05</v>
      </c>
      <c r="Q45" s="18">
        <v>0.05</v>
      </c>
      <c r="R45" s="18">
        <v>0.05</v>
      </c>
    </row>
    <row r="46" spans="2:18" ht="15.75">
      <c r="B46" s="22"/>
      <c r="C46" s="89" t="s">
        <v>42</v>
      </c>
      <c r="D46" s="81" t="s">
        <v>66</v>
      </c>
      <c r="E46" s="78" t="s">
        <v>92</v>
      </c>
      <c r="F46" s="44">
        <v>0.03</v>
      </c>
      <c r="G46" s="43">
        <v>0.03</v>
      </c>
      <c r="H46" s="24">
        <v>0.04</v>
      </c>
      <c r="I46" s="44">
        <v>0</v>
      </c>
      <c r="J46" s="18">
        <v>0</v>
      </c>
      <c r="K46" s="18">
        <v>0.05</v>
      </c>
      <c r="L46" s="18">
        <v>0</v>
      </c>
      <c r="M46" s="18">
        <v>0.1</v>
      </c>
      <c r="N46" s="18">
        <v>0.05</v>
      </c>
      <c r="O46" s="87"/>
      <c r="P46" s="18">
        <v>0.05</v>
      </c>
      <c r="Q46" s="18">
        <v>0.05</v>
      </c>
      <c r="R46" s="18">
        <v>0.05</v>
      </c>
    </row>
    <row r="47" spans="2:18" ht="15.75">
      <c r="B47" s="22"/>
      <c r="C47" s="89" t="s">
        <v>95</v>
      </c>
      <c r="D47" s="81" t="s">
        <v>66</v>
      </c>
      <c r="E47" s="78" t="s">
        <v>93</v>
      </c>
      <c r="F47" s="44">
        <v>0.03</v>
      </c>
      <c r="G47" s="43">
        <v>0.03</v>
      </c>
      <c r="H47" s="24">
        <v>0.04</v>
      </c>
      <c r="I47" s="44">
        <f t="shared" si="0"/>
        <v>0.1</v>
      </c>
      <c r="J47" s="18">
        <v>0.1</v>
      </c>
      <c r="K47" s="18">
        <v>0.05</v>
      </c>
      <c r="L47" s="18">
        <v>0</v>
      </c>
      <c r="M47" s="18">
        <v>0.1</v>
      </c>
      <c r="N47" s="18">
        <v>0.05</v>
      </c>
      <c r="O47" s="87"/>
      <c r="P47" s="18">
        <v>0.05</v>
      </c>
      <c r="Q47" s="18">
        <v>0.05</v>
      </c>
      <c r="R47" s="18">
        <v>0.05</v>
      </c>
    </row>
    <row r="48" spans="2:18" ht="15.75">
      <c r="B48" s="22"/>
      <c r="C48" s="89" t="s">
        <v>56</v>
      </c>
      <c r="D48" s="81" t="s">
        <v>66</v>
      </c>
      <c r="E48" s="78" t="s">
        <v>94</v>
      </c>
      <c r="F48" s="44">
        <v>0.03</v>
      </c>
      <c r="G48" s="43">
        <v>0.03</v>
      </c>
      <c r="H48" s="24">
        <v>0.04</v>
      </c>
      <c r="I48" s="44">
        <f t="shared" si="0"/>
        <v>0.1</v>
      </c>
      <c r="J48" s="18">
        <v>0.1</v>
      </c>
      <c r="K48" s="18">
        <v>0.05</v>
      </c>
      <c r="L48" s="18">
        <v>0</v>
      </c>
      <c r="M48" s="18">
        <v>0.1</v>
      </c>
      <c r="N48" s="18">
        <v>0.05</v>
      </c>
      <c r="O48" s="87"/>
      <c r="P48" s="18">
        <v>0.05</v>
      </c>
      <c r="Q48" s="18">
        <v>0.05</v>
      </c>
      <c r="R48" s="18">
        <v>0.05</v>
      </c>
    </row>
    <row r="49" spans="2:18" ht="15.75">
      <c r="B49" s="22"/>
      <c r="C49" s="88" t="s">
        <v>98</v>
      </c>
      <c r="D49" s="81" t="s">
        <v>66</v>
      </c>
      <c r="E49" s="78" t="s">
        <v>96</v>
      </c>
      <c r="F49" s="43">
        <v>0</v>
      </c>
      <c r="G49" s="43">
        <v>0.03</v>
      </c>
      <c r="H49" s="24">
        <v>0.04</v>
      </c>
      <c r="I49" s="96">
        <f t="shared" si="0"/>
        <v>7.0000000000000007E-2</v>
      </c>
      <c r="J49" s="18">
        <v>0.05</v>
      </c>
      <c r="K49" s="18">
        <v>0.05</v>
      </c>
      <c r="L49" s="18">
        <v>0</v>
      </c>
      <c r="M49" s="18">
        <v>0.1</v>
      </c>
      <c r="N49" s="18">
        <v>0.05</v>
      </c>
      <c r="O49" s="87"/>
      <c r="P49" s="18">
        <v>0.05</v>
      </c>
      <c r="Q49" s="18">
        <v>0.05</v>
      </c>
      <c r="R49" s="18">
        <v>0.05</v>
      </c>
    </row>
    <row r="50" spans="2:18" ht="15.75">
      <c r="B50" s="22"/>
      <c r="C50" s="89" t="s">
        <v>95</v>
      </c>
      <c r="D50" s="81" t="s">
        <v>66</v>
      </c>
      <c r="E50" s="78" t="s">
        <v>97</v>
      </c>
      <c r="F50" s="44">
        <v>0.03</v>
      </c>
      <c r="G50" s="25">
        <v>0.03</v>
      </c>
      <c r="H50" s="24">
        <v>0.04</v>
      </c>
      <c r="I50" s="44">
        <f t="shared" si="0"/>
        <v>0.1</v>
      </c>
      <c r="J50" s="18">
        <v>0.1</v>
      </c>
      <c r="K50" s="18">
        <v>0.05</v>
      </c>
      <c r="L50" s="18">
        <v>0</v>
      </c>
      <c r="M50" s="18">
        <v>0.1</v>
      </c>
      <c r="N50" s="18">
        <v>0.05</v>
      </c>
      <c r="O50" s="87"/>
      <c r="P50" s="18">
        <v>0.05</v>
      </c>
      <c r="Q50" s="18">
        <v>0.05</v>
      </c>
      <c r="R50" s="18">
        <v>0.05</v>
      </c>
    </row>
  </sheetData>
  <autoFilter ref="B6:N50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8">
    <mergeCell ref="C6:C8"/>
    <mergeCell ref="P6:R6"/>
    <mergeCell ref="E6:E8"/>
    <mergeCell ref="D6:D8"/>
    <mergeCell ref="F6:N6"/>
    <mergeCell ref="F7:I7"/>
    <mergeCell ref="C33:C34"/>
    <mergeCell ref="C35:C36"/>
    <mergeCell ref="C37:C38"/>
    <mergeCell ref="B28:B40"/>
    <mergeCell ref="B9:B27"/>
    <mergeCell ref="C9:C10"/>
    <mergeCell ref="C11:C12"/>
    <mergeCell ref="C13:C15"/>
    <mergeCell ref="C16:C18"/>
    <mergeCell ref="C20:C21"/>
    <mergeCell ref="C22:C23"/>
    <mergeCell ref="C26:C2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U56"/>
  <sheetViews>
    <sheetView showGridLines="0" topLeftCell="A31" workbookViewId="0">
      <selection activeCell="U10" sqref="U10"/>
    </sheetView>
  </sheetViews>
  <sheetFormatPr baseColWidth="10" defaultColWidth="10.875" defaultRowHeight="15"/>
  <cols>
    <col min="1" max="1" width="4.375" style="1" customWidth="1"/>
    <col min="2" max="2" width="5.5" style="1" bestFit="1" customWidth="1"/>
    <col min="3" max="3" width="21.625" style="1" customWidth="1"/>
    <col min="4" max="4" width="17" style="1" bestFit="1" customWidth="1"/>
    <col min="5" max="5" width="34.375" style="2" customWidth="1"/>
    <col min="6" max="6" width="13.25" style="1" bestFit="1" customWidth="1"/>
    <col min="7" max="7" width="8.25" style="1" bestFit="1" customWidth="1"/>
    <col min="8" max="8" width="9.125" style="1" bestFit="1" customWidth="1"/>
    <col min="9" max="9" width="12.125" style="1" bestFit="1" customWidth="1"/>
    <col min="10" max="10" width="14.5" style="1" bestFit="1" customWidth="1"/>
    <col min="11" max="11" width="9" style="1" bestFit="1" customWidth="1"/>
    <col min="12" max="12" width="9.5" style="1" bestFit="1" customWidth="1"/>
    <col min="13" max="13" width="12.625" style="1" bestFit="1" customWidth="1"/>
    <col min="14" max="14" width="13.625" style="1" bestFit="1" customWidth="1"/>
    <col min="15" max="15" width="2.375" style="3" customWidth="1"/>
    <col min="16" max="16" width="12.125" style="1" bestFit="1" customWidth="1"/>
    <col min="17" max="17" width="15.875" style="1" bestFit="1" customWidth="1"/>
    <col min="18" max="18" width="9.875" style="1" bestFit="1" customWidth="1"/>
    <col min="19" max="19" width="11" style="28" bestFit="1" customWidth="1"/>
    <col min="20" max="20" width="4.125" style="72" customWidth="1"/>
    <col min="21" max="21" width="13.5" style="72" bestFit="1" customWidth="1"/>
    <col min="22" max="22" width="21" style="1" bestFit="1" customWidth="1"/>
    <col min="23" max="23" width="14.375" style="1" bestFit="1" customWidth="1"/>
    <col min="24" max="16384" width="10.875" style="1"/>
  </cols>
  <sheetData>
    <row r="2" spans="2:21" ht="35.25">
      <c r="E2" s="4" t="s">
        <v>89</v>
      </c>
      <c r="J2" s="5"/>
      <c r="K2" s="5"/>
      <c r="L2" s="5"/>
      <c r="M2" s="5"/>
      <c r="N2" s="5"/>
      <c r="O2" s="5"/>
      <c r="P2" s="5"/>
      <c r="Q2" s="5"/>
      <c r="S2" s="30"/>
      <c r="T2" s="65"/>
      <c r="U2" s="65"/>
    </row>
    <row r="3" spans="2:21" ht="27.75">
      <c r="B3" s="123" t="s">
        <v>85</v>
      </c>
      <c r="C3" s="123"/>
      <c r="D3" s="74">
        <v>800</v>
      </c>
      <c r="J3" s="6"/>
      <c r="K3" s="6"/>
      <c r="L3" s="6"/>
      <c r="M3" s="6"/>
      <c r="N3" s="6"/>
      <c r="O3" s="7"/>
      <c r="P3" s="8"/>
      <c r="Q3" s="8"/>
      <c r="S3" s="8"/>
      <c r="T3" s="66"/>
      <c r="U3" s="66"/>
    </row>
    <row r="4" spans="2:21" ht="27.75">
      <c r="J4" s="6"/>
      <c r="K4" s="6"/>
      <c r="L4" s="6"/>
      <c r="M4" s="6"/>
      <c r="N4" s="6"/>
      <c r="O4" s="7"/>
      <c r="P4" s="6"/>
      <c r="Q4" s="6"/>
      <c r="S4" s="8"/>
      <c r="T4" s="66"/>
      <c r="U4" s="66"/>
    </row>
    <row r="6" spans="2:21" ht="42" customHeight="1">
      <c r="C6" s="112" t="s">
        <v>72</v>
      </c>
      <c r="D6" s="115" t="s">
        <v>64</v>
      </c>
      <c r="E6" s="115" t="s">
        <v>2</v>
      </c>
      <c r="F6" s="118" t="s">
        <v>0</v>
      </c>
      <c r="G6" s="119"/>
      <c r="H6" s="119"/>
      <c r="I6" s="119"/>
      <c r="J6" s="119"/>
      <c r="K6" s="119"/>
      <c r="L6" s="119"/>
      <c r="M6" s="119"/>
      <c r="N6" s="131"/>
      <c r="O6" s="9"/>
      <c r="P6" s="114" t="s">
        <v>1</v>
      </c>
      <c r="Q6" s="114"/>
      <c r="R6" s="114"/>
      <c r="S6" s="114"/>
      <c r="T6" s="9"/>
      <c r="U6" s="130" t="s">
        <v>84</v>
      </c>
    </row>
    <row r="7" spans="2:21" ht="15.75">
      <c r="C7" s="112"/>
      <c r="D7" s="116"/>
      <c r="E7" s="116"/>
      <c r="F7" s="120" t="s">
        <v>67</v>
      </c>
      <c r="G7" s="121"/>
      <c r="H7" s="121"/>
      <c r="I7" s="128" t="s">
        <v>3</v>
      </c>
      <c r="J7" s="128" t="s">
        <v>4</v>
      </c>
      <c r="K7" s="128" t="s">
        <v>5</v>
      </c>
      <c r="L7" s="128" t="s">
        <v>9</v>
      </c>
      <c r="M7" s="128" t="s">
        <v>69</v>
      </c>
      <c r="N7" s="128" t="s">
        <v>73</v>
      </c>
      <c r="O7" s="11"/>
      <c r="P7" s="132" t="s">
        <v>6</v>
      </c>
      <c r="Q7" s="132" t="s">
        <v>7</v>
      </c>
      <c r="R7" s="132" t="s">
        <v>8</v>
      </c>
      <c r="S7" s="134" t="s">
        <v>74</v>
      </c>
      <c r="T7" s="67"/>
      <c r="U7" s="130"/>
    </row>
    <row r="8" spans="2:21" ht="15.75">
      <c r="C8" s="112"/>
      <c r="D8" s="117"/>
      <c r="E8" s="117"/>
      <c r="F8" s="48" t="s">
        <v>70</v>
      </c>
      <c r="G8" s="48" t="s">
        <v>71</v>
      </c>
      <c r="H8" s="48" t="s">
        <v>81</v>
      </c>
      <c r="I8" s="129"/>
      <c r="J8" s="129">
        <v>0.1</v>
      </c>
      <c r="K8" s="129">
        <v>0.05</v>
      </c>
      <c r="L8" s="129">
        <v>0.1</v>
      </c>
      <c r="M8" s="129">
        <v>0.1</v>
      </c>
      <c r="N8" s="129">
        <f>SUM(I8:M8)</f>
        <v>0.35</v>
      </c>
      <c r="O8" s="15"/>
      <c r="P8" s="133">
        <v>0.15</v>
      </c>
      <c r="Q8" s="133">
        <v>0.15</v>
      </c>
      <c r="R8" s="133">
        <v>0.1</v>
      </c>
      <c r="S8" s="135"/>
      <c r="T8" s="67"/>
      <c r="U8" s="130"/>
    </row>
    <row r="9" spans="2:21" s="51" customFormat="1" ht="15.75">
      <c r="C9" s="63"/>
      <c r="D9" s="50"/>
      <c r="E9" s="49" t="s">
        <v>82</v>
      </c>
      <c r="F9" s="52">
        <v>0.03</v>
      </c>
      <c r="G9" s="52">
        <v>0.03</v>
      </c>
      <c r="H9" s="52">
        <v>0.04</v>
      </c>
      <c r="I9" s="14">
        <v>0.15</v>
      </c>
      <c r="J9" s="14">
        <v>0.1</v>
      </c>
      <c r="K9" s="14">
        <v>0.05</v>
      </c>
      <c r="L9" s="14">
        <v>0.1</v>
      </c>
      <c r="M9" s="14">
        <v>0.1</v>
      </c>
      <c r="N9" s="14">
        <f>SUM(F9:M9)</f>
        <v>0.6</v>
      </c>
      <c r="O9" s="15"/>
      <c r="P9" s="14">
        <v>0.15</v>
      </c>
      <c r="Q9" s="14">
        <v>0.15</v>
      </c>
      <c r="R9" s="14">
        <v>0.1</v>
      </c>
      <c r="S9" s="29">
        <f>SUM(P9:R9)</f>
        <v>0.4</v>
      </c>
      <c r="T9" s="68"/>
      <c r="U9" s="130"/>
    </row>
    <row r="10" spans="2:21" s="53" customFormat="1" ht="15.75">
      <c r="C10" s="54"/>
      <c r="D10" s="55"/>
      <c r="E10" s="56" t="s">
        <v>83</v>
      </c>
      <c r="F10" s="99">
        <f>F9*$D$3</f>
        <v>24</v>
      </c>
      <c r="G10" s="99">
        <f t="shared" ref="G10:H10" si="0">G9*$D$3</f>
        <v>24</v>
      </c>
      <c r="H10" s="99">
        <f t="shared" si="0"/>
        <v>32</v>
      </c>
      <c r="I10" s="99">
        <f t="shared" ref="I10" si="1">I9*$D$3</f>
        <v>120</v>
      </c>
      <c r="J10" s="99">
        <f t="shared" ref="J10" si="2">J9*$D$3</f>
        <v>80</v>
      </c>
      <c r="K10" s="99">
        <f t="shared" ref="K10" si="3">K9*$D$3</f>
        <v>40</v>
      </c>
      <c r="L10" s="99">
        <f t="shared" ref="L10" si="4">L9*$D$3</f>
        <v>80</v>
      </c>
      <c r="M10" s="99">
        <f t="shared" ref="M10" si="5">M9*$D$3</f>
        <v>80</v>
      </c>
      <c r="N10" s="99">
        <f>N9*$D$3</f>
        <v>480</v>
      </c>
      <c r="O10" s="58"/>
      <c r="P10" s="57">
        <f t="shared" ref="P10" si="6">P9*$D$3</f>
        <v>120</v>
      </c>
      <c r="Q10" s="57">
        <f t="shared" ref="Q10" si="7">Q9*$D$3</f>
        <v>120</v>
      </c>
      <c r="R10" s="57">
        <f t="shared" ref="R10" si="8">R9*$D$3</f>
        <v>80</v>
      </c>
      <c r="S10" s="59">
        <f>SUM(P10:R10)</f>
        <v>320</v>
      </c>
      <c r="T10" s="69"/>
      <c r="U10" s="73">
        <f>N10+S10</f>
        <v>800</v>
      </c>
    </row>
    <row r="11" spans="2:21">
      <c r="B11" s="104" t="s">
        <v>10</v>
      </c>
      <c r="C11" s="107" t="s">
        <v>21</v>
      </c>
      <c r="D11" s="46" t="s">
        <v>65</v>
      </c>
      <c r="E11" s="17" t="s">
        <v>11</v>
      </c>
      <c r="F11" s="60">
        <f>+Feuil2!F9*'Version revue'!$F$10/'Version revue'!$F$9</f>
        <v>24</v>
      </c>
      <c r="G11" s="61">
        <f>+Feuil2!G9*'Version revue'!$G$10/'Version revue'!$G$9</f>
        <v>24</v>
      </c>
      <c r="H11" s="60">
        <f>+Feuil2!H9*'Version revue'!$H$10/'Version revue'!$H$9</f>
        <v>32</v>
      </c>
      <c r="I11" s="62">
        <f>+Feuil2!J9*'Version revue'!$I$10/'Version revue'!$I$9</f>
        <v>80</v>
      </c>
      <c r="J11" s="62">
        <f>+Feuil2!K9*'Version revue'!$J$10/'Version revue'!$J$9</f>
        <v>40</v>
      </c>
      <c r="K11" s="62">
        <f>+Feuil2!L9*'Version revue'!$K$10/'Version revue'!$K$9</f>
        <v>0</v>
      </c>
      <c r="L11" s="62">
        <f>+Feuil2!M9*'Version revue'!$L$10/'Version revue'!$L$9</f>
        <v>80</v>
      </c>
      <c r="M11" s="62">
        <f>+Feuil2!N9*'Version revue'!$M$10/'Version revue'!$M$9</f>
        <v>40</v>
      </c>
      <c r="N11" s="27">
        <f>SUM(F11:M11)</f>
        <v>320</v>
      </c>
      <c r="O11" s="19"/>
      <c r="P11" s="62">
        <f>+Feuil2!P9*'Version revue'!$P$10/'Version revue'!$P$9</f>
        <v>40</v>
      </c>
      <c r="Q11" s="62">
        <f>+Feuil2!Q9*'Version revue'!$Q$10/'Version revue'!$Q$9</f>
        <v>40</v>
      </c>
      <c r="R11" s="62">
        <f>+Feuil2!R9*'Version revue'!$R$10/'Version revue'!$R$9</f>
        <v>40</v>
      </c>
      <c r="S11" s="31">
        <f>SUM(P11:R11)</f>
        <v>120</v>
      </c>
      <c r="T11" s="70"/>
      <c r="U11" s="73">
        <f t="shared" ref="U11:U52" si="9">N11+S11</f>
        <v>440</v>
      </c>
    </row>
    <row r="12" spans="2:21">
      <c r="B12" s="105"/>
      <c r="C12" s="107"/>
      <c r="D12" s="46" t="s">
        <v>65</v>
      </c>
      <c r="E12" s="17" t="s">
        <v>12</v>
      </c>
      <c r="F12" s="60">
        <f>+Feuil2!F10*'Version revue'!$F$10/'Version revue'!$F$9</f>
        <v>24</v>
      </c>
      <c r="G12" s="61">
        <f>+Feuil2!G10*'Version revue'!$G$10/'Version revue'!$G$9</f>
        <v>24</v>
      </c>
      <c r="H12" s="60">
        <f>+Feuil2!H10*'Version revue'!$H$10/'Version revue'!$H$9</f>
        <v>32</v>
      </c>
      <c r="I12" s="62">
        <f>+Feuil2!J10*'Version revue'!$I$10/'Version revue'!$I$9</f>
        <v>120</v>
      </c>
      <c r="J12" s="62">
        <f>+Feuil2!K10*'Version revue'!$J$10/'Version revue'!$J$9</f>
        <v>40</v>
      </c>
      <c r="K12" s="62">
        <f>+Feuil2!L10*'Version revue'!$K$10/'Version revue'!$K$9</f>
        <v>0</v>
      </c>
      <c r="L12" s="62">
        <f>+Feuil2!M10*'Version revue'!$L$10/'Version revue'!$L$9</f>
        <v>80</v>
      </c>
      <c r="M12" s="62">
        <f>+Feuil2!N10*'Version revue'!$M$10/'Version revue'!$M$9</f>
        <v>80</v>
      </c>
      <c r="N12" s="27">
        <f t="shared" ref="N12:N52" si="10">SUM(F12:M12)</f>
        <v>400</v>
      </c>
      <c r="O12" s="19"/>
      <c r="P12" s="62">
        <f>+Feuil2!P10*'Version revue'!$P$10/'Version revue'!$P$9</f>
        <v>40</v>
      </c>
      <c r="Q12" s="62">
        <f>+Feuil2!Q10*'Version revue'!$Q$10/'Version revue'!$Q$9</f>
        <v>40</v>
      </c>
      <c r="R12" s="62">
        <f>+Feuil2!R10*'Version revue'!$R$10/'Version revue'!$R$9</f>
        <v>40</v>
      </c>
      <c r="S12" s="31">
        <f t="shared" ref="S12:S52" si="11">SUM(P12:R12)</f>
        <v>120</v>
      </c>
      <c r="T12" s="70"/>
      <c r="U12" s="73">
        <f t="shared" si="9"/>
        <v>520</v>
      </c>
    </row>
    <row r="13" spans="2:21">
      <c r="B13" s="105"/>
      <c r="C13" s="107" t="s">
        <v>22</v>
      </c>
      <c r="D13" s="81" t="s">
        <v>66</v>
      </c>
      <c r="E13" s="17" t="s">
        <v>13</v>
      </c>
      <c r="F13" s="60">
        <f>+Feuil2!F11*'Version revue'!$F$10/'Version revue'!$F$9</f>
        <v>24</v>
      </c>
      <c r="G13" s="61">
        <f>+Feuil2!G11*'Version revue'!$G$10/'Version revue'!$G$9</f>
        <v>24</v>
      </c>
      <c r="H13" s="60">
        <f>+Feuil2!H11*'Version revue'!$H$10/'Version revue'!$H$9</f>
        <v>32</v>
      </c>
      <c r="I13" s="62">
        <f>+Feuil2!J11*'Version revue'!$I$10/'Version revue'!$I$9</f>
        <v>80</v>
      </c>
      <c r="J13" s="62">
        <f>+Feuil2!K11*'Version revue'!$J$10/'Version revue'!$J$9</f>
        <v>40</v>
      </c>
      <c r="K13" s="62">
        <f>+Feuil2!L11*'Version revue'!$K$10/'Version revue'!$K$9</f>
        <v>0</v>
      </c>
      <c r="L13" s="62">
        <f>+Feuil2!M11*'Version revue'!$L$10/'Version revue'!$L$9</f>
        <v>80</v>
      </c>
      <c r="M13" s="62">
        <f>+Feuil2!N11*'Version revue'!$M$10/'Version revue'!$M$9</f>
        <v>40</v>
      </c>
      <c r="N13" s="27">
        <f t="shared" si="10"/>
        <v>320</v>
      </c>
      <c r="O13" s="19"/>
      <c r="P13" s="62">
        <f>+Feuil2!P11*'Version revue'!$P$10/'Version revue'!$P$9</f>
        <v>40</v>
      </c>
      <c r="Q13" s="62">
        <f>+Feuil2!Q11*'Version revue'!$Q$10/'Version revue'!$Q$9</f>
        <v>40</v>
      </c>
      <c r="R13" s="62">
        <f>+Feuil2!R11*'Version revue'!$R$10/'Version revue'!$R$9</f>
        <v>40</v>
      </c>
      <c r="S13" s="31">
        <f t="shared" si="11"/>
        <v>120</v>
      </c>
      <c r="T13" s="70"/>
      <c r="U13" s="73">
        <f t="shared" si="9"/>
        <v>440</v>
      </c>
    </row>
    <row r="14" spans="2:21">
      <c r="B14" s="105"/>
      <c r="C14" s="107"/>
      <c r="D14" s="46" t="s">
        <v>65</v>
      </c>
      <c r="E14" s="17" t="s">
        <v>14</v>
      </c>
      <c r="F14" s="60">
        <f>+Feuil2!F12*'Version revue'!$F$10/'Version revue'!$F$9</f>
        <v>24</v>
      </c>
      <c r="G14" s="61">
        <f>+Feuil2!G12*'Version revue'!$G$10/'Version revue'!$G$9</f>
        <v>24</v>
      </c>
      <c r="H14" s="60">
        <f>+Feuil2!H12*'Version revue'!$H$10/'Version revue'!$H$9</f>
        <v>32</v>
      </c>
      <c r="I14" s="62">
        <f>+Feuil2!J12*'Version revue'!$I$10/'Version revue'!$I$9</f>
        <v>80</v>
      </c>
      <c r="J14" s="62">
        <f>+Feuil2!K12*'Version revue'!$J$10/'Version revue'!$J$9</f>
        <v>40</v>
      </c>
      <c r="K14" s="62">
        <f>+Feuil2!L12*'Version revue'!$K$10/'Version revue'!$K$9</f>
        <v>0</v>
      </c>
      <c r="L14" s="62">
        <f>+Feuil2!M12*'Version revue'!$L$10/'Version revue'!$L$9</f>
        <v>80</v>
      </c>
      <c r="M14" s="62">
        <f>+Feuil2!N12*'Version revue'!$M$10/'Version revue'!$M$9</f>
        <v>40</v>
      </c>
      <c r="N14" s="27">
        <f t="shared" si="10"/>
        <v>320</v>
      </c>
      <c r="O14" s="19"/>
      <c r="P14" s="62">
        <f>+Feuil2!P12*'Version revue'!$P$10/'Version revue'!$P$9</f>
        <v>40</v>
      </c>
      <c r="Q14" s="62">
        <f>+Feuil2!Q12*'Version revue'!$Q$10/'Version revue'!$Q$9</f>
        <v>40</v>
      </c>
      <c r="R14" s="62">
        <f>+Feuil2!R12*'Version revue'!$R$10/'Version revue'!$R$9</f>
        <v>40</v>
      </c>
      <c r="S14" s="31">
        <f t="shared" si="11"/>
        <v>120</v>
      </c>
      <c r="T14" s="70"/>
      <c r="U14" s="73">
        <f t="shared" si="9"/>
        <v>440</v>
      </c>
    </row>
    <row r="15" spans="2:21" s="39" customFormat="1">
      <c r="B15" s="105"/>
      <c r="C15" s="107" t="s">
        <v>23</v>
      </c>
      <c r="D15" s="36" t="s">
        <v>65</v>
      </c>
      <c r="E15" s="35" t="s">
        <v>15</v>
      </c>
      <c r="F15" s="60">
        <f>+Feuil2!F13*'Version revue'!$F$10/'Version revue'!$F$9</f>
        <v>24</v>
      </c>
      <c r="G15" s="61">
        <f>+Feuil2!G13*'Version revue'!$G$10/'Version revue'!$G$9</f>
        <v>24</v>
      </c>
      <c r="H15" s="61">
        <f>+Feuil2!H13*'Version revue'!$H$10/'Version revue'!$H$9</f>
        <v>32</v>
      </c>
      <c r="I15" s="62">
        <f>+Feuil2!J13*'Version revue'!$I$10/'Version revue'!$I$9</f>
        <v>80</v>
      </c>
      <c r="J15" s="62">
        <f>+Feuil2!K13*'Version revue'!$J$10/'Version revue'!$J$9</f>
        <v>40</v>
      </c>
      <c r="K15" s="62">
        <f>+Feuil2!L13*'Version revue'!$K$10/'Version revue'!$K$9</f>
        <v>0</v>
      </c>
      <c r="L15" s="62">
        <f>+Feuil2!M13*'Version revue'!$L$10/'Version revue'!$L$9</f>
        <v>80</v>
      </c>
      <c r="M15" s="62">
        <f>+Feuil2!N13*'Version revue'!$M$10/'Version revue'!$M$9</f>
        <v>40</v>
      </c>
      <c r="N15" s="27">
        <f t="shared" si="10"/>
        <v>320</v>
      </c>
      <c r="O15" s="38"/>
      <c r="P15" s="62">
        <f>+Feuil2!P13*'Version revue'!$P$10/'Version revue'!$P$9</f>
        <v>40</v>
      </c>
      <c r="Q15" s="62">
        <f>+Feuil2!Q13*'Version revue'!$Q$10/'Version revue'!$Q$9</f>
        <v>40</v>
      </c>
      <c r="R15" s="62">
        <f>+Feuil2!R13*'Version revue'!$R$10/'Version revue'!$R$9</f>
        <v>40</v>
      </c>
      <c r="S15" s="77">
        <f t="shared" si="11"/>
        <v>120</v>
      </c>
      <c r="T15" s="70"/>
      <c r="U15" s="73">
        <f t="shared" si="9"/>
        <v>440</v>
      </c>
    </row>
    <row r="16" spans="2:21">
      <c r="B16" s="105"/>
      <c r="C16" s="107"/>
      <c r="D16" s="46" t="s">
        <v>65</v>
      </c>
      <c r="E16" s="17" t="s">
        <v>16</v>
      </c>
      <c r="F16" s="60">
        <f>+Feuil2!F14*'Version revue'!$F$10/'Version revue'!$F$9</f>
        <v>24</v>
      </c>
      <c r="G16" s="61">
        <f>+Feuil2!G14*'Version revue'!$G$10/'Version revue'!$G$9</f>
        <v>24</v>
      </c>
      <c r="H16" s="60">
        <f>+Feuil2!H14*'Version revue'!$H$10/'Version revue'!$H$9</f>
        <v>32</v>
      </c>
      <c r="I16" s="62">
        <f>+Feuil2!J14*'Version revue'!$I$10/'Version revue'!$I$9</f>
        <v>80</v>
      </c>
      <c r="J16" s="62">
        <f>+Feuil2!K14*'Version revue'!$J$10/'Version revue'!$J$9</f>
        <v>40</v>
      </c>
      <c r="K16" s="62">
        <f>+Feuil2!L14*'Version revue'!$K$10/'Version revue'!$K$9</f>
        <v>0</v>
      </c>
      <c r="L16" s="62">
        <f>+Feuil2!M14*'Version revue'!$L$10/'Version revue'!$L$9</f>
        <v>80</v>
      </c>
      <c r="M16" s="62">
        <f>+Feuil2!N14*'Version revue'!$M$10/'Version revue'!$M$9</f>
        <v>40</v>
      </c>
      <c r="N16" s="27">
        <f t="shared" si="10"/>
        <v>320</v>
      </c>
      <c r="O16" s="19"/>
      <c r="P16" s="62">
        <f>+Feuil2!P14*'Version revue'!$P$10/'Version revue'!$P$9</f>
        <v>40</v>
      </c>
      <c r="Q16" s="62">
        <f>+Feuil2!Q14*'Version revue'!$Q$10/'Version revue'!$Q$9</f>
        <v>40</v>
      </c>
      <c r="R16" s="62">
        <f>+Feuil2!R14*'Version revue'!$R$10/'Version revue'!$R$9</f>
        <v>40</v>
      </c>
      <c r="S16" s="31">
        <f t="shared" si="11"/>
        <v>120</v>
      </c>
      <c r="T16" s="70"/>
      <c r="U16" s="73">
        <f t="shared" si="9"/>
        <v>440</v>
      </c>
    </row>
    <row r="17" spans="2:21">
      <c r="B17" s="105"/>
      <c r="C17" s="107"/>
      <c r="D17" s="46" t="s">
        <v>65</v>
      </c>
      <c r="E17" s="17" t="s">
        <v>17</v>
      </c>
      <c r="F17" s="60">
        <f>+Feuil2!F15*'Version revue'!$F$10/'Version revue'!$F$9</f>
        <v>24</v>
      </c>
      <c r="G17" s="61">
        <f>+Feuil2!G15*'Version revue'!$G$10/'Version revue'!$G$9</f>
        <v>24</v>
      </c>
      <c r="H17" s="60">
        <f>+Feuil2!H15*'Version revue'!$H$10/'Version revue'!$H$9</f>
        <v>32</v>
      </c>
      <c r="I17" s="62">
        <f>+Feuil2!J15*'Version revue'!$I$10/'Version revue'!$I$9</f>
        <v>80</v>
      </c>
      <c r="J17" s="62">
        <f>+Feuil2!K15*'Version revue'!$J$10/'Version revue'!$J$9</f>
        <v>40</v>
      </c>
      <c r="K17" s="62">
        <f>+Feuil2!L15*'Version revue'!$K$10/'Version revue'!$K$9</f>
        <v>0</v>
      </c>
      <c r="L17" s="62">
        <f>+Feuil2!M15*'Version revue'!$L$10/'Version revue'!$L$9</f>
        <v>80</v>
      </c>
      <c r="M17" s="62">
        <f>+Feuil2!N15*'Version revue'!$M$10/'Version revue'!$M$9</f>
        <v>40</v>
      </c>
      <c r="N17" s="27">
        <f t="shared" si="10"/>
        <v>320</v>
      </c>
      <c r="O17" s="19"/>
      <c r="P17" s="62">
        <f>+Feuil2!P15*'Version revue'!$P$10/'Version revue'!$P$9</f>
        <v>40</v>
      </c>
      <c r="Q17" s="62">
        <f>+Feuil2!Q15*'Version revue'!$Q$10/'Version revue'!$Q$9</f>
        <v>40</v>
      </c>
      <c r="R17" s="62">
        <f>+Feuil2!R15*'Version revue'!$R$10/'Version revue'!$R$9</f>
        <v>40</v>
      </c>
      <c r="S17" s="31">
        <f t="shared" si="11"/>
        <v>120</v>
      </c>
      <c r="T17" s="70"/>
      <c r="U17" s="73">
        <f t="shared" si="9"/>
        <v>440</v>
      </c>
    </row>
    <row r="18" spans="2:21" s="39" customFormat="1">
      <c r="B18" s="105"/>
      <c r="C18" s="107" t="s">
        <v>24</v>
      </c>
      <c r="D18" s="81" t="s">
        <v>66</v>
      </c>
      <c r="E18" s="35" t="s">
        <v>18</v>
      </c>
      <c r="F18" s="60">
        <f>+Feuil2!F16*'Version revue'!$F$10/'Version revue'!$F$9</f>
        <v>24</v>
      </c>
      <c r="G18" s="61">
        <f>+Feuil2!G16*'Version revue'!$G$10/'Version revue'!$G$9</f>
        <v>24</v>
      </c>
      <c r="H18" s="60">
        <f>+Feuil2!H16*'Version revue'!$H$10/'Version revue'!$H$9</f>
        <v>32</v>
      </c>
      <c r="I18" s="62">
        <f>+Feuil2!J16*'Version revue'!$I$10/'Version revue'!$I$9</f>
        <v>80</v>
      </c>
      <c r="J18" s="62">
        <f>+Feuil2!K16*'Version revue'!$J$10/'Version revue'!$J$9</f>
        <v>40</v>
      </c>
      <c r="K18" s="62">
        <f>+Feuil2!L16*'Version revue'!$K$10/'Version revue'!$K$9</f>
        <v>0</v>
      </c>
      <c r="L18" s="62">
        <f>+Feuil2!M16*'Version revue'!$L$10/'Version revue'!$L$9</f>
        <v>80</v>
      </c>
      <c r="M18" s="62">
        <f>+Feuil2!N16*'Version revue'!$M$10/'Version revue'!$M$9</f>
        <v>40</v>
      </c>
      <c r="N18" s="27">
        <f t="shared" si="10"/>
        <v>320</v>
      </c>
      <c r="O18" s="38"/>
      <c r="P18" s="62">
        <f>+Feuil2!P16*'Version revue'!$P$10/'Version revue'!$P$9</f>
        <v>40</v>
      </c>
      <c r="Q18" s="62">
        <f>+Feuil2!Q16*'Version revue'!$Q$10/'Version revue'!$Q$9</f>
        <v>40</v>
      </c>
      <c r="R18" s="62">
        <f>+Feuil2!R16*'Version revue'!$R$10/'Version revue'!$R$9</f>
        <v>40</v>
      </c>
      <c r="S18" s="31">
        <f t="shared" si="11"/>
        <v>120</v>
      </c>
      <c r="T18" s="70"/>
      <c r="U18" s="73">
        <f t="shared" si="9"/>
        <v>440</v>
      </c>
    </row>
    <row r="19" spans="2:21">
      <c r="B19" s="105"/>
      <c r="C19" s="107"/>
      <c r="D19" s="46" t="s">
        <v>65</v>
      </c>
      <c r="E19" s="17" t="s">
        <v>19</v>
      </c>
      <c r="F19" s="60">
        <f>+Feuil2!F17*'Version revue'!$F$10/'Version revue'!$F$9</f>
        <v>24</v>
      </c>
      <c r="G19" s="61">
        <f>+Feuil2!G17*'Version revue'!$G$10/'Version revue'!$G$9</f>
        <v>24</v>
      </c>
      <c r="H19" s="60">
        <f>+Feuil2!H17*'Version revue'!$H$10/'Version revue'!$H$9</f>
        <v>32</v>
      </c>
      <c r="I19" s="62">
        <f>+Feuil2!J17*'Version revue'!$I$10/'Version revue'!$I$9</f>
        <v>80</v>
      </c>
      <c r="J19" s="62">
        <f>+Feuil2!K17*'Version revue'!$J$10/'Version revue'!$J$9</f>
        <v>40</v>
      </c>
      <c r="K19" s="62">
        <f>+Feuil2!L17*'Version revue'!$K$10/'Version revue'!$K$9</f>
        <v>0</v>
      </c>
      <c r="L19" s="62">
        <f>+Feuil2!M17*'Version revue'!$L$10/'Version revue'!$L$9</f>
        <v>80</v>
      </c>
      <c r="M19" s="62">
        <f>+Feuil2!N17*'Version revue'!$M$10/'Version revue'!$M$9</f>
        <v>40</v>
      </c>
      <c r="N19" s="27">
        <f t="shared" si="10"/>
        <v>320</v>
      </c>
      <c r="O19" s="19"/>
      <c r="P19" s="62">
        <f>+Feuil2!P17*'Version revue'!$P$10/'Version revue'!$P$9</f>
        <v>40</v>
      </c>
      <c r="Q19" s="62">
        <f>+Feuil2!Q17*'Version revue'!$Q$10/'Version revue'!$Q$9</f>
        <v>40</v>
      </c>
      <c r="R19" s="62">
        <f>+Feuil2!R17*'Version revue'!$R$10/'Version revue'!$R$9</f>
        <v>40</v>
      </c>
      <c r="S19" s="31">
        <f t="shared" si="11"/>
        <v>120</v>
      </c>
      <c r="T19" s="70"/>
      <c r="U19" s="73">
        <f t="shared" si="9"/>
        <v>440</v>
      </c>
    </row>
    <row r="20" spans="2:21">
      <c r="B20" s="105"/>
      <c r="C20" s="107"/>
      <c r="D20" s="81" t="s">
        <v>66</v>
      </c>
      <c r="E20" s="17" t="s">
        <v>20</v>
      </c>
      <c r="F20" s="60">
        <f>+Feuil2!F18*'Version revue'!$F$10/'Version revue'!$F$9</f>
        <v>24</v>
      </c>
      <c r="G20" s="61">
        <f>+Feuil2!G18*'Version revue'!$G$10/'Version revue'!$G$9</f>
        <v>24</v>
      </c>
      <c r="H20" s="60">
        <f>+Feuil2!H18*'Version revue'!$H$10/'Version revue'!$H$9</f>
        <v>32</v>
      </c>
      <c r="I20" s="62">
        <f>+Feuil2!J18*'Version revue'!$I$10/'Version revue'!$I$9</f>
        <v>80</v>
      </c>
      <c r="J20" s="62">
        <f>+Feuil2!K18*'Version revue'!$J$10/'Version revue'!$J$9</f>
        <v>40</v>
      </c>
      <c r="K20" s="62">
        <f>+Feuil2!L18*'Version revue'!$K$10/'Version revue'!$K$9</f>
        <v>0</v>
      </c>
      <c r="L20" s="62">
        <f>+Feuil2!M18*'Version revue'!$L$10/'Version revue'!$L$9</f>
        <v>80</v>
      </c>
      <c r="M20" s="62">
        <f>+Feuil2!N18*'Version revue'!$M$10/'Version revue'!$M$9</f>
        <v>40</v>
      </c>
      <c r="N20" s="27">
        <f t="shared" si="10"/>
        <v>320</v>
      </c>
      <c r="O20" s="19"/>
      <c r="P20" s="62">
        <f>+Feuil2!P18*'Version revue'!$P$10/'Version revue'!$P$9</f>
        <v>40</v>
      </c>
      <c r="Q20" s="62">
        <f>+Feuil2!Q18*'Version revue'!$Q$10/'Version revue'!$Q$9</f>
        <v>40</v>
      </c>
      <c r="R20" s="62">
        <f>+Feuil2!R18*'Version revue'!$R$10/'Version revue'!$R$9</f>
        <v>40</v>
      </c>
      <c r="S20" s="31">
        <f t="shared" si="11"/>
        <v>120</v>
      </c>
      <c r="T20" s="70"/>
      <c r="U20" s="73">
        <f t="shared" si="9"/>
        <v>440</v>
      </c>
    </row>
    <row r="21" spans="2:21" s="39" customFormat="1">
      <c r="B21" s="105"/>
      <c r="C21" s="47" t="s">
        <v>76</v>
      </c>
      <c r="D21" s="40" t="s">
        <v>65</v>
      </c>
      <c r="E21" s="35" t="s">
        <v>25</v>
      </c>
      <c r="F21" s="60">
        <f>+Feuil2!F19*'Version revue'!$F$10/'Version revue'!$F$9</f>
        <v>0</v>
      </c>
      <c r="G21" s="61">
        <f>+Feuil2!G19*'Version revue'!$G$10/'Version revue'!$G$9</f>
        <v>24</v>
      </c>
      <c r="H21" s="61">
        <f>+Feuil2!H19*'Version revue'!$H$10/'Version revue'!$H$9</f>
        <v>32</v>
      </c>
      <c r="I21" s="62">
        <f>+Feuil2!J19*'Version revue'!$I$10/'Version revue'!$I$9</f>
        <v>40</v>
      </c>
      <c r="J21" s="62">
        <f>+Feuil2!K19*'Version revue'!$J$10/'Version revue'!$J$9</f>
        <v>40</v>
      </c>
      <c r="K21" s="62">
        <f>+Feuil2!L19*'Version revue'!$K$10/'Version revue'!$K$9</f>
        <v>0</v>
      </c>
      <c r="L21" s="62">
        <f>+Feuil2!M19*'Version revue'!$L$10/'Version revue'!$L$9</f>
        <v>80</v>
      </c>
      <c r="M21" s="62">
        <f>+Feuil2!N19*'Version revue'!$M$10/'Version revue'!$M$9</f>
        <v>40</v>
      </c>
      <c r="N21" s="27">
        <f t="shared" si="10"/>
        <v>256</v>
      </c>
      <c r="O21" s="38"/>
      <c r="P21" s="62">
        <f>+Feuil2!P19*'Version revue'!$P$10/'Version revue'!$P$9</f>
        <v>40</v>
      </c>
      <c r="Q21" s="62">
        <f>+Feuil2!Q19*'Version revue'!$Q$10/'Version revue'!$Q$9</f>
        <v>40</v>
      </c>
      <c r="R21" s="62">
        <f>+Feuil2!R19*'Version revue'!$R$10/'Version revue'!$R$9</f>
        <v>40</v>
      </c>
      <c r="S21" s="77">
        <f t="shared" si="11"/>
        <v>120</v>
      </c>
      <c r="T21" s="70"/>
      <c r="U21" s="73">
        <f t="shared" si="9"/>
        <v>376</v>
      </c>
    </row>
    <row r="22" spans="2:21">
      <c r="B22" s="105"/>
      <c r="C22" s="108" t="s">
        <v>28</v>
      </c>
      <c r="D22" s="81" t="s">
        <v>66</v>
      </c>
      <c r="E22" s="17" t="s">
        <v>26</v>
      </c>
      <c r="F22" s="60">
        <f>+Feuil2!F20*'Version revue'!$F$10/'Version revue'!$F$9</f>
        <v>24</v>
      </c>
      <c r="G22" s="61">
        <f>+Feuil2!G20*'Version revue'!$G$10/'Version revue'!$G$9</f>
        <v>24</v>
      </c>
      <c r="H22" s="60">
        <f>+Feuil2!H20*'Version revue'!$H$10/'Version revue'!$H$9</f>
        <v>32</v>
      </c>
      <c r="I22" s="62">
        <f>+Feuil2!J20*'Version revue'!$I$10/'Version revue'!$I$9</f>
        <v>120</v>
      </c>
      <c r="J22" s="62">
        <f>+Feuil2!K20*'Version revue'!$J$10/'Version revue'!$J$9</f>
        <v>40</v>
      </c>
      <c r="K22" s="62">
        <f>+Feuil2!L20*'Version revue'!$K$10/'Version revue'!$K$9</f>
        <v>0</v>
      </c>
      <c r="L22" s="62">
        <f>+Feuil2!M20*'Version revue'!$L$10/'Version revue'!$L$9</f>
        <v>80</v>
      </c>
      <c r="M22" s="62">
        <f>+Feuil2!N20*'Version revue'!$M$10/'Version revue'!$M$9</f>
        <v>80</v>
      </c>
      <c r="N22" s="27">
        <f t="shared" si="10"/>
        <v>400</v>
      </c>
      <c r="O22" s="19"/>
      <c r="P22" s="62">
        <f>+Feuil2!P20*'Version revue'!$P$10/'Version revue'!$P$9</f>
        <v>40</v>
      </c>
      <c r="Q22" s="62">
        <f>+Feuil2!Q20*'Version revue'!$Q$10/'Version revue'!$Q$9</f>
        <v>40</v>
      </c>
      <c r="R22" s="62">
        <f>+Feuil2!R20*'Version revue'!$R$10/'Version revue'!$R$9</f>
        <v>40</v>
      </c>
      <c r="S22" s="31">
        <f t="shared" si="11"/>
        <v>120</v>
      </c>
      <c r="T22" s="70"/>
      <c r="U22" s="73">
        <f t="shared" si="9"/>
        <v>520</v>
      </c>
    </row>
    <row r="23" spans="2:21" s="39" customFormat="1">
      <c r="B23" s="105"/>
      <c r="C23" s="109"/>
      <c r="D23" s="40" t="s">
        <v>65</v>
      </c>
      <c r="E23" s="35" t="s">
        <v>27</v>
      </c>
      <c r="F23" s="60">
        <f>+Feuil2!F21*'Version revue'!$F$10/'Version revue'!$F$9</f>
        <v>24</v>
      </c>
      <c r="G23" s="61">
        <f>+Feuil2!G21*'Version revue'!$G$10/'Version revue'!$G$9</f>
        <v>24</v>
      </c>
      <c r="H23" s="60">
        <f>+Feuil2!H21*'Version revue'!$H$10/'Version revue'!$H$9</f>
        <v>32</v>
      </c>
      <c r="I23" s="62">
        <f>+Feuil2!J21*'Version revue'!$I$10/'Version revue'!$I$9</f>
        <v>120</v>
      </c>
      <c r="J23" s="62">
        <f>+Feuil2!K21*'Version revue'!$J$10/'Version revue'!$J$9</f>
        <v>40</v>
      </c>
      <c r="K23" s="62">
        <f>+Feuil2!L21*'Version revue'!$K$10/'Version revue'!$K$9</f>
        <v>0</v>
      </c>
      <c r="L23" s="62">
        <f>+Feuil2!M21*'Version revue'!$L$10/'Version revue'!$L$9</f>
        <v>80</v>
      </c>
      <c r="M23" s="62">
        <f>+Feuil2!N21*'Version revue'!$M$10/'Version revue'!$M$9</f>
        <v>80</v>
      </c>
      <c r="N23" s="27">
        <f t="shared" si="10"/>
        <v>400</v>
      </c>
      <c r="O23" s="38"/>
      <c r="P23" s="62">
        <f>+Feuil2!P21*'Version revue'!$P$10/'Version revue'!$P$9</f>
        <v>40</v>
      </c>
      <c r="Q23" s="62">
        <f>+Feuil2!Q21*'Version revue'!$Q$10/'Version revue'!$Q$9</f>
        <v>40</v>
      </c>
      <c r="R23" s="62">
        <f>+Feuil2!R21*'Version revue'!$R$10/'Version revue'!$R$9</f>
        <v>40</v>
      </c>
      <c r="S23" s="31">
        <f t="shared" si="11"/>
        <v>120</v>
      </c>
      <c r="T23" s="70"/>
      <c r="U23" s="73">
        <f t="shared" si="9"/>
        <v>520</v>
      </c>
    </row>
    <row r="24" spans="2:21">
      <c r="B24" s="105"/>
      <c r="C24" s="110" t="s">
        <v>46</v>
      </c>
      <c r="D24" s="45" t="s">
        <v>65</v>
      </c>
      <c r="E24" s="17" t="s">
        <v>44</v>
      </c>
      <c r="F24" s="60">
        <f>+Feuil2!F22*'Version revue'!$F$10/'Version revue'!$F$9</f>
        <v>24</v>
      </c>
      <c r="G24" s="61">
        <f>+Feuil2!G22*'Version revue'!$G$10/'Version revue'!$G$9</f>
        <v>24</v>
      </c>
      <c r="H24" s="60">
        <f>+Feuil2!H22*'Version revue'!$H$10/'Version revue'!$H$9</f>
        <v>32</v>
      </c>
      <c r="I24" s="62">
        <f>+Feuil2!J22*'Version revue'!$I$10/'Version revue'!$I$9</f>
        <v>120</v>
      </c>
      <c r="J24" s="62">
        <f>+Feuil2!K22*'Version revue'!$J$10/'Version revue'!$J$9</f>
        <v>40</v>
      </c>
      <c r="K24" s="62">
        <f>+Feuil2!L22*'Version revue'!$K$10/'Version revue'!$K$9</f>
        <v>0</v>
      </c>
      <c r="L24" s="62">
        <f>+Feuil2!M22*'Version revue'!$L$10/'Version revue'!$L$9</f>
        <v>80</v>
      </c>
      <c r="M24" s="62">
        <f>+Feuil2!N22*'Version revue'!$M$10/'Version revue'!$M$9</f>
        <v>80</v>
      </c>
      <c r="N24" s="27">
        <f t="shared" si="10"/>
        <v>400</v>
      </c>
      <c r="O24" s="19"/>
      <c r="P24" s="62">
        <f>+Feuil2!P22*'Version revue'!$P$10/'Version revue'!$P$9</f>
        <v>40</v>
      </c>
      <c r="Q24" s="62">
        <f>+Feuil2!Q22*'Version revue'!$Q$10/'Version revue'!$Q$9</f>
        <v>40</v>
      </c>
      <c r="R24" s="62">
        <f>+Feuil2!R22*'Version revue'!$R$10/'Version revue'!$R$9</f>
        <v>40</v>
      </c>
      <c r="S24" s="31">
        <f t="shared" si="11"/>
        <v>120</v>
      </c>
      <c r="T24" s="70"/>
      <c r="U24" s="73">
        <f t="shared" si="9"/>
        <v>520</v>
      </c>
    </row>
    <row r="25" spans="2:21">
      <c r="B25" s="105"/>
      <c r="C25" s="111"/>
      <c r="D25" s="45" t="s">
        <v>65</v>
      </c>
      <c r="E25" s="17" t="s">
        <v>45</v>
      </c>
      <c r="F25" s="60">
        <f>+Feuil2!F23*'Version revue'!$F$10/'Version revue'!$F$9</f>
        <v>24</v>
      </c>
      <c r="G25" s="61">
        <f>+Feuil2!G23*'Version revue'!$G$10/'Version revue'!$G$9</f>
        <v>24</v>
      </c>
      <c r="H25" s="60">
        <f>+Feuil2!H23*'Version revue'!$H$10/'Version revue'!$H$9</f>
        <v>32</v>
      </c>
      <c r="I25" s="62">
        <f>+Feuil2!J23*'Version revue'!$I$10/'Version revue'!$I$9</f>
        <v>120</v>
      </c>
      <c r="J25" s="62">
        <f>+Feuil2!K23*'Version revue'!$J$10/'Version revue'!$J$9</f>
        <v>40</v>
      </c>
      <c r="K25" s="62">
        <f>+Feuil2!L23*'Version revue'!$K$10/'Version revue'!$K$9</f>
        <v>0</v>
      </c>
      <c r="L25" s="62">
        <f>+Feuil2!M23*'Version revue'!$L$10/'Version revue'!$L$9</f>
        <v>80</v>
      </c>
      <c r="M25" s="62">
        <f>+Feuil2!N23*'Version revue'!$M$10/'Version revue'!$M$9</f>
        <v>80</v>
      </c>
      <c r="N25" s="27">
        <f t="shared" si="10"/>
        <v>400</v>
      </c>
      <c r="O25" s="19"/>
      <c r="P25" s="62">
        <f>+Feuil2!P23*'Version revue'!$P$10/'Version revue'!$P$9</f>
        <v>40</v>
      </c>
      <c r="Q25" s="62">
        <f>+Feuil2!Q23*'Version revue'!$Q$10/'Version revue'!$Q$9</f>
        <v>40</v>
      </c>
      <c r="R25" s="62">
        <f>+Feuil2!R23*'Version revue'!$R$10/'Version revue'!$R$9</f>
        <v>40</v>
      </c>
      <c r="S25" s="31">
        <f t="shared" si="11"/>
        <v>120</v>
      </c>
      <c r="T25" s="70"/>
      <c r="U25" s="73">
        <f t="shared" si="9"/>
        <v>520</v>
      </c>
    </row>
    <row r="26" spans="2:21">
      <c r="B26" s="105"/>
      <c r="C26" s="46" t="s">
        <v>32</v>
      </c>
      <c r="D26" s="46" t="s">
        <v>65</v>
      </c>
      <c r="E26" s="17" t="s">
        <v>31</v>
      </c>
      <c r="F26" s="60">
        <f>+Feuil2!F24*'Version revue'!$F$10/'Version revue'!$F$9</f>
        <v>24</v>
      </c>
      <c r="G26" s="61">
        <f>+Feuil2!G24*'Version revue'!$G$10/'Version revue'!$G$9</f>
        <v>24</v>
      </c>
      <c r="H26" s="61">
        <f>+Feuil2!H24*'Version revue'!$H$10/'Version revue'!$H$9</f>
        <v>32</v>
      </c>
      <c r="I26" s="62">
        <f>+Feuil2!J24*'Version revue'!$I$10/'Version revue'!$I$9</f>
        <v>80</v>
      </c>
      <c r="J26" s="62">
        <f>+Feuil2!K24*'Version revue'!$J$10/'Version revue'!$J$9</f>
        <v>40</v>
      </c>
      <c r="K26" s="62">
        <f>+Feuil2!L24*'Version revue'!$K$10/'Version revue'!$K$9</f>
        <v>0</v>
      </c>
      <c r="L26" s="62">
        <f>+Feuil2!M24*'Version revue'!$L$10/'Version revue'!$L$9</f>
        <v>80</v>
      </c>
      <c r="M26" s="62">
        <f>+Feuil2!N24*'Version revue'!$M$10/'Version revue'!$M$9</f>
        <v>40</v>
      </c>
      <c r="N26" s="27">
        <f t="shared" si="10"/>
        <v>320</v>
      </c>
      <c r="O26" s="19"/>
      <c r="P26" s="62">
        <f>+Feuil2!P24*'Version revue'!$P$10/'Version revue'!$P$9</f>
        <v>40</v>
      </c>
      <c r="Q26" s="62">
        <f>+Feuil2!Q24*'Version revue'!$Q$10/'Version revue'!$Q$9</f>
        <v>40</v>
      </c>
      <c r="R26" s="62">
        <f>+Feuil2!R24*'Version revue'!$R$10/'Version revue'!$R$9</f>
        <v>40</v>
      </c>
      <c r="S26" s="77">
        <f t="shared" si="11"/>
        <v>120</v>
      </c>
      <c r="T26" s="70"/>
      <c r="U26" s="73">
        <f t="shared" si="9"/>
        <v>440</v>
      </c>
    </row>
    <row r="27" spans="2:21">
      <c r="B27" s="105"/>
      <c r="C27" s="46" t="s">
        <v>30</v>
      </c>
      <c r="D27" s="46" t="s">
        <v>65</v>
      </c>
      <c r="E27" s="17" t="s">
        <v>29</v>
      </c>
      <c r="F27" s="60">
        <f>+Feuil2!F25*'Version revue'!$F$10/'Version revue'!$F$9</f>
        <v>24</v>
      </c>
      <c r="G27" s="61">
        <f>+Feuil2!G25*'Version revue'!$G$10/'Version revue'!$G$9</f>
        <v>24</v>
      </c>
      <c r="H27" s="61">
        <f>+Feuil2!H25*'Version revue'!$H$10/'Version revue'!$H$9</f>
        <v>32</v>
      </c>
      <c r="I27" s="62">
        <f>+Feuil2!J25*'Version revue'!$I$10/'Version revue'!$I$9</f>
        <v>120</v>
      </c>
      <c r="J27" s="62">
        <f>+Feuil2!K25*'Version revue'!$J$10/'Version revue'!$J$9</f>
        <v>40</v>
      </c>
      <c r="K27" s="62">
        <f>+Feuil2!L25*'Version revue'!$K$10/'Version revue'!$K$9</f>
        <v>0</v>
      </c>
      <c r="L27" s="62">
        <f>+Feuil2!M25*'Version revue'!$L$10/'Version revue'!$L$9</f>
        <v>80</v>
      </c>
      <c r="M27" s="62">
        <f>+Feuil2!N25*'Version revue'!$M$10/'Version revue'!$M$9</f>
        <v>80</v>
      </c>
      <c r="N27" s="27">
        <f t="shared" si="10"/>
        <v>400</v>
      </c>
      <c r="O27" s="19"/>
      <c r="P27" s="62">
        <f>+Feuil2!P25*'Version revue'!$P$10/'Version revue'!$P$9</f>
        <v>40</v>
      </c>
      <c r="Q27" s="62">
        <f>+Feuil2!Q25*'Version revue'!$Q$10/'Version revue'!$Q$9</f>
        <v>40</v>
      </c>
      <c r="R27" s="62">
        <f>+Feuil2!R25*'Version revue'!$R$10/'Version revue'!$R$9</f>
        <v>40</v>
      </c>
      <c r="S27" s="77">
        <f t="shared" si="11"/>
        <v>120</v>
      </c>
      <c r="T27" s="70"/>
      <c r="U27" s="73">
        <f t="shared" si="9"/>
        <v>520</v>
      </c>
    </row>
    <row r="28" spans="2:21">
      <c r="B28" s="105"/>
      <c r="C28" s="110" t="s">
        <v>33</v>
      </c>
      <c r="D28" s="46" t="s">
        <v>65</v>
      </c>
      <c r="E28" s="17" t="s">
        <v>34</v>
      </c>
      <c r="F28" s="60">
        <f>+Feuil2!F26*'Version revue'!$F$10/'Version revue'!$F$9</f>
        <v>24</v>
      </c>
      <c r="G28" s="61">
        <f>+Feuil2!G26*'Version revue'!$G$10/'Version revue'!$G$9</f>
        <v>24</v>
      </c>
      <c r="H28" s="60">
        <f>+Feuil2!H26*'Version revue'!$H$10/'Version revue'!$H$9</f>
        <v>32</v>
      </c>
      <c r="I28" s="62">
        <f>+Feuil2!J26*'Version revue'!$I$10/'Version revue'!$I$9</f>
        <v>120</v>
      </c>
      <c r="J28" s="62">
        <f>+Feuil2!K26*'Version revue'!$J$10/'Version revue'!$J$9</f>
        <v>40</v>
      </c>
      <c r="K28" s="62">
        <f>+Feuil2!L26*'Version revue'!$K$10/'Version revue'!$K$9</f>
        <v>0</v>
      </c>
      <c r="L28" s="62">
        <f>+Feuil2!M26*'Version revue'!$L$10/'Version revue'!$L$9</f>
        <v>80</v>
      </c>
      <c r="M28" s="62">
        <f>+Feuil2!N26*'Version revue'!$M$10/'Version revue'!$M$9</f>
        <v>80</v>
      </c>
      <c r="N28" s="27">
        <f t="shared" si="10"/>
        <v>400</v>
      </c>
      <c r="O28" s="19"/>
      <c r="P28" s="62">
        <f>+Feuil2!P26*'Version revue'!$P$10/'Version revue'!$P$9</f>
        <v>40</v>
      </c>
      <c r="Q28" s="62">
        <f>+Feuil2!Q26*'Version revue'!$Q$10/'Version revue'!$Q$9</f>
        <v>40</v>
      </c>
      <c r="R28" s="62">
        <f>+Feuil2!R26*'Version revue'!$R$10/'Version revue'!$R$9</f>
        <v>40</v>
      </c>
      <c r="S28" s="31">
        <f t="shared" si="11"/>
        <v>120</v>
      </c>
      <c r="T28" s="70"/>
      <c r="U28" s="73">
        <f t="shared" si="9"/>
        <v>520</v>
      </c>
    </row>
    <row r="29" spans="2:21">
      <c r="B29" s="106"/>
      <c r="C29" s="111"/>
      <c r="D29" s="81" t="s">
        <v>66</v>
      </c>
      <c r="E29" s="17" t="s">
        <v>77</v>
      </c>
      <c r="F29" s="60">
        <f>+Feuil2!F27*'Version revue'!$F$10/'Version revue'!$F$9</f>
        <v>24</v>
      </c>
      <c r="G29" s="61">
        <f>+Feuil2!G27*'Version revue'!$G$10/'Version revue'!$G$9</f>
        <v>24</v>
      </c>
      <c r="H29" s="60">
        <f>+Feuil2!H27*'Version revue'!$H$10/'Version revue'!$H$9</f>
        <v>32</v>
      </c>
      <c r="I29" s="62">
        <f>+Feuil2!J27*'Version revue'!$I$10/'Version revue'!$I$9</f>
        <v>56.000000000000007</v>
      </c>
      <c r="J29" s="62">
        <f>+Feuil2!K27*'Version revue'!$J$10/'Version revue'!$J$9</f>
        <v>40</v>
      </c>
      <c r="K29" s="62">
        <f>+Feuil2!L27*'Version revue'!$K$10/'Version revue'!$K$9</f>
        <v>0</v>
      </c>
      <c r="L29" s="62">
        <f>+Feuil2!M27*'Version revue'!$L$10/'Version revue'!$L$9</f>
        <v>80</v>
      </c>
      <c r="M29" s="62">
        <f>+Feuil2!N27*'Version revue'!$M$10/'Version revue'!$M$9</f>
        <v>56</v>
      </c>
      <c r="N29" s="27">
        <f t="shared" si="10"/>
        <v>312</v>
      </c>
      <c r="O29" s="86"/>
      <c r="P29" s="62">
        <f>+Feuil2!P27*'Version revue'!$P$10/'Version revue'!$P$9</f>
        <v>40</v>
      </c>
      <c r="Q29" s="62">
        <f>+Feuil2!Q27*'Version revue'!$Q$10/'Version revue'!$Q$9</f>
        <v>40</v>
      </c>
      <c r="R29" s="62">
        <f>+Feuil2!R27*'Version revue'!$R$10/'Version revue'!$R$9</f>
        <v>40</v>
      </c>
      <c r="S29" s="31">
        <f t="shared" si="11"/>
        <v>120</v>
      </c>
      <c r="T29" s="70"/>
      <c r="U29" s="73">
        <f t="shared" si="9"/>
        <v>432</v>
      </c>
    </row>
    <row r="30" spans="2:21">
      <c r="B30" s="101" t="s">
        <v>61</v>
      </c>
      <c r="C30" s="45" t="s">
        <v>37</v>
      </c>
      <c r="D30" s="81" t="s">
        <v>66</v>
      </c>
      <c r="E30" s="17" t="s">
        <v>35</v>
      </c>
      <c r="F30" s="60">
        <f>+Feuil2!F28*'Version revue'!$F$10/'Version revue'!$F$9</f>
        <v>24</v>
      </c>
      <c r="G30" s="61">
        <f>+Feuil2!G28*'Version revue'!$G$10/'Version revue'!$G$9</f>
        <v>24</v>
      </c>
      <c r="H30" s="60">
        <f>+Feuil2!H28*'Version revue'!$H$10/'Version revue'!$H$9</f>
        <v>32</v>
      </c>
      <c r="I30" s="62">
        <f>+Feuil2!J28*'Version revue'!$I$10/'Version revue'!$I$9</f>
        <v>80</v>
      </c>
      <c r="J30" s="62">
        <f>+Feuil2!K28*'Version revue'!$J$10/'Version revue'!$J$9</f>
        <v>40</v>
      </c>
      <c r="K30" s="62">
        <f>+Feuil2!L28*'Version revue'!$K$10/'Version revue'!$K$9</f>
        <v>0</v>
      </c>
      <c r="L30" s="62">
        <f>+Feuil2!M28*'Version revue'!$L$10/'Version revue'!$L$9</f>
        <v>80</v>
      </c>
      <c r="M30" s="62">
        <f>+Feuil2!N28*'Version revue'!$M$10/'Version revue'!$M$9</f>
        <v>40</v>
      </c>
      <c r="N30" s="27">
        <f t="shared" si="10"/>
        <v>320</v>
      </c>
      <c r="O30" s="19"/>
      <c r="P30" s="62">
        <f>+Feuil2!P28*'Version revue'!$P$10/'Version revue'!$P$9</f>
        <v>40</v>
      </c>
      <c r="Q30" s="62">
        <f>+Feuil2!Q28*'Version revue'!$Q$10/'Version revue'!$Q$9</f>
        <v>40</v>
      </c>
      <c r="R30" s="62">
        <f>+Feuil2!R28*'Version revue'!$R$10/'Version revue'!$R$9</f>
        <v>40</v>
      </c>
      <c r="S30" s="31">
        <f t="shared" si="11"/>
        <v>120</v>
      </c>
      <c r="T30" s="70"/>
      <c r="U30" s="73">
        <f t="shared" si="9"/>
        <v>440</v>
      </c>
    </row>
    <row r="31" spans="2:21">
      <c r="B31" s="102"/>
      <c r="C31" s="20" t="s">
        <v>38</v>
      </c>
      <c r="D31" s="21" t="s">
        <v>65</v>
      </c>
      <c r="E31" s="17" t="s">
        <v>36</v>
      </c>
      <c r="F31" s="60">
        <f>+Feuil2!F29*'Version revue'!$F$10/'Version revue'!$F$9</f>
        <v>24</v>
      </c>
      <c r="G31" s="61">
        <f>+Feuil2!G29*'Version revue'!$G$10/'Version revue'!$G$9</f>
        <v>24</v>
      </c>
      <c r="H31" s="60">
        <f>+Feuil2!H29*'Version revue'!$H$10/'Version revue'!$H$9</f>
        <v>32</v>
      </c>
      <c r="I31" s="62">
        <f>+Feuil2!J29*'Version revue'!$I$10/'Version revue'!$I$9</f>
        <v>80</v>
      </c>
      <c r="J31" s="62">
        <f>+Feuil2!K29*'Version revue'!$J$10/'Version revue'!$J$9</f>
        <v>40</v>
      </c>
      <c r="K31" s="62">
        <f>+Feuil2!L29*'Version revue'!$K$10/'Version revue'!$K$9</f>
        <v>0</v>
      </c>
      <c r="L31" s="62">
        <f>+Feuil2!M29*'Version revue'!$L$10/'Version revue'!$L$9</f>
        <v>80</v>
      </c>
      <c r="M31" s="62">
        <f>+Feuil2!N29*'Version revue'!$M$10/'Version revue'!$M$9</f>
        <v>40</v>
      </c>
      <c r="N31" s="27">
        <f t="shared" si="10"/>
        <v>320</v>
      </c>
      <c r="O31" s="19"/>
      <c r="P31" s="62">
        <f>+Feuil2!P29*'Version revue'!$P$10/'Version revue'!$P$9</f>
        <v>40</v>
      </c>
      <c r="Q31" s="62">
        <f>+Feuil2!Q29*'Version revue'!$Q$10/'Version revue'!$Q$9</f>
        <v>40</v>
      </c>
      <c r="R31" s="62">
        <f>+Feuil2!R29*'Version revue'!$R$10/'Version revue'!$R$9</f>
        <v>40</v>
      </c>
      <c r="S31" s="31">
        <f t="shared" si="11"/>
        <v>120</v>
      </c>
      <c r="T31" s="70"/>
      <c r="U31" s="73">
        <f t="shared" si="9"/>
        <v>440</v>
      </c>
    </row>
    <row r="32" spans="2:21">
      <c r="B32" s="102"/>
      <c r="C32" s="21" t="s">
        <v>41</v>
      </c>
      <c r="D32" s="21" t="s">
        <v>65</v>
      </c>
      <c r="E32" s="17" t="s">
        <v>39</v>
      </c>
      <c r="F32" s="60">
        <f>+Feuil2!F30*'Version revue'!$F$10/'Version revue'!$F$9</f>
        <v>24</v>
      </c>
      <c r="G32" s="61">
        <f>+Feuil2!G30*'Version revue'!$G$10/'Version revue'!$G$9</f>
        <v>24</v>
      </c>
      <c r="H32" s="60">
        <f>+Feuil2!H30*'Version revue'!$H$10/'Version revue'!$H$9</f>
        <v>32</v>
      </c>
      <c r="I32" s="62">
        <f>+Feuil2!J30*'Version revue'!$I$10/'Version revue'!$I$9</f>
        <v>80</v>
      </c>
      <c r="J32" s="62">
        <f>+Feuil2!K30*'Version revue'!$J$10/'Version revue'!$J$9</f>
        <v>40</v>
      </c>
      <c r="K32" s="62">
        <f>+Feuil2!L30*'Version revue'!$K$10/'Version revue'!$K$9</f>
        <v>0</v>
      </c>
      <c r="L32" s="62">
        <f>+Feuil2!M30*'Version revue'!$L$10/'Version revue'!$L$9</f>
        <v>80</v>
      </c>
      <c r="M32" s="62">
        <f>+Feuil2!N30*'Version revue'!$M$10/'Version revue'!$M$9</f>
        <v>40</v>
      </c>
      <c r="N32" s="27">
        <f t="shared" si="10"/>
        <v>320</v>
      </c>
      <c r="O32" s="19"/>
      <c r="P32" s="62">
        <f>+Feuil2!P30*'Version revue'!$P$10/'Version revue'!$P$9</f>
        <v>40</v>
      </c>
      <c r="Q32" s="62">
        <f>+Feuil2!Q30*'Version revue'!$Q$10/'Version revue'!$Q$9</f>
        <v>40</v>
      </c>
      <c r="R32" s="62">
        <f>+Feuil2!R30*'Version revue'!$R$10/'Version revue'!$R$9</f>
        <v>40</v>
      </c>
      <c r="S32" s="31">
        <f t="shared" si="11"/>
        <v>120</v>
      </c>
      <c r="T32" s="70"/>
      <c r="U32" s="73">
        <f t="shared" si="9"/>
        <v>440</v>
      </c>
    </row>
    <row r="33" spans="2:21">
      <c r="B33" s="102"/>
      <c r="C33" s="45" t="s">
        <v>42</v>
      </c>
      <c r="D33" s="45" t="s">
        <v>65</v>
      </c>
      <c r="E33" s="17" t="s">
        <v>40</v>
      </c>
      <c r="F33" s="60">
        <f>+Feuil2!F31*'Version revue'!$F$10/'Version revue'!$F$9</f>
        <v>24</v>
      </c>
      <c r="G33" s="61">
        <f>+Feuil2!G31*'Version revue'!$G$10/'Version revue'!$G$9</f>
        <v>24</v>
      </c>
      <c r="H33" s="60">
        <f>+Feuil2!H31*'Version revue'!$H$10/'Version revue'!$H$9</f>
        <v>32</v>
      </c>
      <c r="I33" s="62">
        <f>+Feuil2!J31*'Version revue'!$I$10/'Version revue'!$I$9</f>
        <v>80</v>
      </c>
      <c r="J33" s="62">
        <f>+Feuil2!K31*'Version revue'!$J$10/'Version revue'!$J$9</f>
        <v>40</v>
      </c>
      <c r="K33" s="62">
        <f>+Feuil2!L31*'Version revue'!$K$10/'Version revue'!$K$9</f>
        <v>0</v>
      </c>
      <c r="L33" s="62">
        <f>+Feuil2!M31*'Version revue'!$L$10/'Version revue'!$L$9</f>
        <v>80</v>
      </c>
      <c r="M33" s="62">
        <f>+Feuil2!N31*'Version revue'!$M$10/'Version revue'!$M$9</f>
        <v>40</v>
      </c>
      <c r="N33" s="27">
        <f t="shared" si="10"/>
        <v>320</v>
      </c>
      <c r="O33" s="19"/>
      <c r="P33" s="62">
        <f>+Feuil2!P31*'Version revue'!$P$10/'Version revue'!$P$9</f>
        <v>40</v>
      </c>
      <c r="Q33" s="62">
        <f>+Feuil2!Q31*'Version revue'!$Q$10/'Version revue'!$Q$9</f>
        <v>40</v>
      </c>
      <c r="R33" s="62">
        <f>+Feuil2!R31*'Version revue'!$R$10/'Version revue'!$R$9</f>
        <v>40</v>
      </c>
      <c r="S33" s="31">
        <f t="shared" si="11"/>
        <v>120</v>
      </c>
      <c r="T33" s="70"/>
      <c r="U33" s="73">
        <f t="shared" si="9"/>
        <v>440</v>
      </c>
    </row>
    <row r="34" spans="2:21" s="33" customFormat="1">
      <c r="B34" s="102"/>
      <c r="C34" s="21"/>
      <c r="D34" s="21" t="s">
        <v>65</v>
      </c>
      <c r="E34" s="17" t="s">
        <v>43</v>
      </c>
      <c r="F34" s="60">
        <f>+Feuil2!F32*'Version revue'!$F$10/'Version revue'!$F$9</f>
        <v>24</v>
      </c>
      <c r="G34" s="61">
        <f>+Feuil2!G32*'Version revue'!$G$10/'Version revue'!$G$9</f>
        <v>24</v>
      </c>
      <c r="H34" s="60">
        <f>+Feuil2!H32*'Version revue'!$H$10/'Version revue'!$H$9</f>
        <v>32</v>
      </c>
      <c r="I34" s="62">
        <f>+Feuil2!J32*'Version revue'!$I$10/'Version revue'!$I$9</f>
        <v>80</v>
      </c>
      <c r="J34" s="62">
        <f>+Feuil2!K32*'Version revue'!$J$10/'Version revue'!$J$9</f>
        <v>40</v>
      </c>
      <c r="K34" s="62">
        <f>+Feuil2!L32*'Version revue'!$K$10/'Version revue'!$K$9</f>
        <v>0</v>
      </c>
      <c r="L34" s="62">
        <f>+Feuil2!M32*'Version revue'!$L$10/'Version revue'!$L$9</f>
        <v>80</v>
      </c>
      <c r="M34" s="62">
        <f>+Feuil2!N32*'Version revue'!$M$10/'Version revue'!$M$9</f>
        <v>40</v>
      </c>
      <c r="N34" s="27">
        <f t="shared" si="10"/>
        <v>320</v>
      </c>
      <c r="O34" s="19"/>
      <c r="P34" s="62">
        <f>+Feuil2!P32*'Version revue'!$P$10/'Version revue'!$P$9</f>
        <v>40</v>
      </c>
      <c r="Q34" s="62">
        <f>+Feuil2!Q32*'Version revue'!$Q$10/'Version revue'!$Q$9</f>
        <v>40</v>
      </c>
      <c r="R34" s="62">
        <f>+Feuil2!R32*'Version revue'!$R$10/'Version revue'!$R$9</f>
        <v>40</v>
      </c>
      <c r="S34" s="31">
        <f t="shared" si="11"/>
        <v>120</v>
      </c>
      <c r="T34" s="70"/>
      <c r="U34" s="73">
        <f t="shared" si="9"/>
        <v>440</v>
      </c>
    </row>
    <row r="35" spans="2:21">
      <c r="B35" s="102"/>
      <c r="C35" s="100" t="s">
        <v>55</v>
      </c>
      <c r="D35" s="45" t="s">
        <v>65</v>
      </c>
      <c r="E35" s="17" t="s">
        <v>47</v>
      </c>
      <c r="F35" s="60">
        <f>+Feuil2!F33*'Version revue'!$F$10/'Version revue'!$F$9</f>
        <v>24</v>
      </c>
      <c r="G35" s="61">
        <f>+Feuil2!G33*'Version revue'!$G$10/'Version revue'!$G$9</f>
        <v>24</v>
      </c>
      <c r="H35" s="60">
        <f>+Feuil2!H33*'Version revue'!$H$10/'Version revue'!$H$9</f>
        <v>32</v>
      </c>
      <c r="I35" s="62">
        <f>+Feuil2!J33*'Version revue'!$I$10/'Version revue'!$I$9</f>
        <v>80</v>
      </c>
      <c r="J35" s="62">
        <f>+Feuil2!K33*'Version revue'!$J$10/'Version revue'!$J$9</f>
        <v>40</v>
      </c>
      <c r="K35" s="62">
        <f>+Feuil2!L33*'Version revue'!$K$10/'Version revue'!$K$9</f>
        <v>0</v>
      </c>
      <c r="L35" s="62">
        <f>+Feuil2!M33*'Version revue'!$L$10/'Version revue'!$L$9</f>
        <v>80</v>
      </c>
      <c r="M35" s="62">
        <f>+Feuil2!N33*'Version revue'!$M$10/'Version revue'!$M$9</f>
        <v>40</v>
      </c>
      <c r="N35" s="27">
        <f t="shared" si="10"/>
        <v>320</v>
      </c>
      <c r="O35" s="19"/>
      <c r="P35" s="62">
        <f>+Feuil2!P33*'Version revue'!$P$10/'Version revue'!$P$9</f>
        <v>40</v>
      </c>
      <c r="Q35" s="62">
        <f>+Feuil2!Q33*'Version revue'!$Q$10/'Version revue'!$Q$9</f>
        <v>40</v>
      </c>
      <c r="R35" s="62">
        <f>+Feuil2!R33*'Version revue'!$R$10/'Version revue'!$R$9</f>
        <v>40</v>
      </c>
      <c r="S35" s="31">
        <f t="shared" si="11"/>
        <v>120</v>
      </c>
      <c r="T35" s="70"/>
      <c r="U35" s="73">
        <f t="shared" si="9"/>
        <v>440</v>
      </c>
    </row>
    <row r="36" spans="2:21">
      <c r="B36" s="102"/>
      <c r="C36" s="100"/>
      <c r="D36" s="45" t="s">
        <v>65</v>
      </c>
      <c r="E36" s="17" t="s">
        <v>48</v>
      </c>
      <c r="F36" s="60">
        <f>+Feuil2!F34*'Version revue'!$F$10/'Version revue'!$F$9</f>
        <v>24</v>
      </c>
      <c r="G36" s="61">
        <f>+Feuil2!G34*'Version revue'!$G$10/'Version revue'!$G$9</f>
        <v>24</v>
      </c>
      <c r="H36" s="61">
        <f>+Feuil2!H34*'Version revue'!$H$10/'Version revue'!$H$9</f>
        <v>32</v>
      </c>
      <c r="I36" s="62">
        <f>+Feuil2!J34*'Version revue'!$I$10/'Version revue'!$I$9</f>
        <v>40</v>
      </c>
      <c r="J36" s="62">
        <f>+Feuil2!K34*'Version revue'!$J$10/'Version revue'!$J$9</f>
        <v>40</v>
      </c>
      <c r="K36" s="62">
        <f>+Feuil2!L34*'Version revue'!$K$10/'Version revue'!$K$9</f>
        <v>0</v>
      </c>
      <c r="L36" s="62">
        <f>+Feuil2!M34*'Version revue'!$L$10/'Version revue'!$L$9</f>
        <v>80</v>
      </c>
      <c r="M36" s="62">
        <f>+Feuil2!N34*'Version revue'!$M$10/'Version revue'!$M$9</f>
        <v>40</v>
      </c>
      <c r="N36" s="27">
        <f t="shared" si="10"/>
        <v>280</v>
      </c>
      <c r="O36" s="19"/>
      <c r="P36" s="62">
        <f>+Feuil2!P34*'Version revue'!$P$10/'Version revue'!$P$9</f>
        <v>40</v>
      </c>
      <c r="Q36" s="62">
        <f>+Feuil2!Q34*'Version revue'!$Q$10/'Version revue'!$Q$9</f>
        <v>40</v>
      </c>
      <c r="R36" s="62">
        <f>+Feuil2!R34*'Version revue'!$R$10/'Version revue'!$R$9</f>
        <v>40</v>
      </c>
      <c r="S36" s="77">
        <f t="shared" si="11"/>
        <v>120</v>
      </c>
      <c r="T36" s="70"/>
      <c r="U36" s="73">
        <f t="shared" si="9"/>
        <v>400</v>
      </c>
    </row>
    <row r="37" spans="2:21">
      <c r="B37" s="102"/>
      <c r="C37" s="100" t="s">
        <v>49</v>
      </c>
      <c r="D37" s="45" t="s">
        <v>66</v>
      </c>
      <c r="E37" s="17" t="s">
        <v>50</v>
      </c>
      <c r="F37" s="60">
        <f>+Feuil2!F35*'Version revue'!$F$10/'Version revue'!$F$9</f>
        <v>24</v>
      </c>
      <c r="G37" s="61">
        <f>+Feuil2!G35*'Version revue'!$G$10/'Version revue'!$G$9</f>
        <v>24</v>
      </c>
      <c r="H37" s="60">
        <f>+Feuil2!H35*'Version revue'!$H$10/'Version revue'!$H$9</f>
        <v>32</v>
      </c>
      <c r="I37" s="62">
        <f>+Feuil2!J35*'Version revue'!$I$10/'Version revue'!$I$9</f>
        <v>40</v>
      </c>
      <c r="J37" s="62">
        <f>+Feuil2!K35*'Version revue'!$J$10/'Version revue'!$J$9</f>
        <v>40</v>
      </c>
      <c r="K37" s="62">
        <f>+Feuil2!L35*'Version revue'!$K$10/'Version revue'!$K$9</f>
        <v>0</v>
      </c>
      <c r="L37" s="62">
        <f>+Feuil2!M35*'Version revue'!$L$10/'Version revue'!$L$9</f>
        <v>80</v>
      </c>
      <c r="M37" s="62">
        <f>+Feuil2!N35*'Version revue'!$M$10/'Version revue'!$M$9</f>
        <v>40</v>
      </c>
      <c r="N37" s="27">
        <f t="shared" si="10"/>
        <v>280</v>
      </c>
      <c r="O37" s="19"/>
      <c r="P37" s="62">
        <f>+Feuil2!P35*'Version revue'!$P$10/'Version revue'!$P$9</f>
        <v>40</v>
      </c>
      <c r="Q37" s="62">
        <f>+Feuil2!Q35*'Version revue'!$Q$10/'Version revue'!$Q$9</f>
        <v>40</v>
      </c>
      <c r="R37" s="62">
        <f>+Feuil2!R35*'Version revue'!$R$10/'Version revue'!$R$9</f>
        <v>40</v>
      </c>
      <c r="S37" s="31">
        <f t="shared" si="11"/>
        <v>120</v>
      </c>
      <c r="T37" s="70"/>
      <c r="U37" s="73">
        <f t="shared" si="9"/>
        <v>400</v>
      </c>
    </row>
    <row r="38" spans="2:21">
      <c r="B38" s="102"/>
      <c r="C38" s="100"/>
      <c r="D38" s="45" t="s">
        <v>65</v>
      </c>
      <c r="E38" s="17" t="s">
        <v>51</v>
      </c>
      <c r="F38" s="60">
        <f>+Feuil2!F36*'Version revue'!$F$10/'Version revue'!$F$9</f>
        <v>24</v>
      </c>
      <c r="G38" s="61">
        <f>+Feuil2!G36*'Version revue'!$G$10/'Version revue'!$G$9</f>
        <v>24</v>
      </c>
      <c r="H38" s="60">
        <f>+Feuil2!H36*'Version revue'!$H$10/'Version revue'!$H$9</f>
        <v>32</v>
      </c>
      <c r="I38" s="62">
        <f>+Feuil2!J36*'Version revue'!$I$10/'Version revue'!$I$9</f>
        <v>80</v>
      </c>
      <c r="J38" s="62">
        <f>+Feuil2!K36*'Version revue'!$J$10/'Version revue'!$J$9</f>
        <v>40</v>
      </c>
      <c r="K38" s="62">
        <f>+Feuil2!L36*'Version revue'!$K$10/'Version revue'!$K$9</f>
        <v>0</v>
      </c>
      <c r="L38" s="62">
        <f>+Feuil2!M36*'Version revue'!$L$10/'Version revue'!$L$9</f>
        <v>80</v>
      </c>
      <c r="M38" s="62">
        <f>+Feuil2!N36*'Version revue'!$M$10/'Version revue'!$M$9</f>
        <v>40</v>
      </c>
      <c r="N38" s="27">
        <f t="shared" si="10"/>
        <v>320</v>
      </c>
      <c r="O38" s="19"/>
      <c r="P38" s="62">
        <f>+Feuil2!P36*'Version revue'!$P$10/'Version revue'!$P$9</f>
        <v>40</v>
      </c>
      <c r="Q38" s="62">
        <f>+Feuil2!Q36*'Version revue'!$Q$10/'Version revue'!$Q$9</f>
        <v>40</v>
      </c>
      <c r="R38" s="62">
        <f>+Feuil2!R36*'Version revue'!$R$10/'Version revue'!$R$9</f>
        <v>40</v>
      </c>
      <c r="S38" s="31">
        <f t="shared" si="11"/>
        <v>120</v>
      </c>
      <c r="T38" s="70"/>
      <c r="U38" s="73">
        <f t="shared" si="9"/>
        <v>440</v>
      </c>
    </row>
    <row r="39" spans="2:21">
      <c r="B39" s="102"/>
      <c r="C39" s="100" t="s">
        <v>52</v>
      </c>
      <c r="D39" s="45" t="s">
        <v>65</v>
      </c>
      <c r="E39" s="17" t="s">
        <v>53</v>
      </c>
      <c r="F39" s="60">
        <f>+Feuil2!F37*'Version revue'!$F$10/'Version revue'!$F$9</f>
        <v>24</v>
      </c>
      <c r="G39" s="61">
        <f>+Feuil2!G37*'Version revue'!$G$10/'Version revue'!$G$9</f>
        <v>24</v>
      </c>
      <c r="H39" s="60">
        <f>+Feuil2!H37*'Version revue'!$H$10/'Version revue'!$H$9</f>
        <v>32</v>
      </c>
      <c r="I39" s="62">
        <f>+Feuil2!J37*'Version revue'!$I$10/'Version revue'!$I$9</f>
        <v>80</v>
      </c>
      <c r="J39" s="62">
        <f>+Feuil2!K37*'Version revue'!$J$10/'Version revue'!$J$9</f>
        <v>40</v>
      </c>
      <c r="K39" s="62">
        <f>+Feuil2!L37*'Version revue'!$K$10/'Version revue'!$K$9</f>
        <v>0</v>
      </c>
      <c r="L39" s="62">
        <f>+Feuil2!M37*'Version revue'!$L$10/'Version revue'!$L$9</f>
        <v>80</v>
      </c>
      <c r="M39" s="62">
        <f>+Feuil2!N37*'Version revue'!$M$10/'Version revue'!$M$9</f>
        <v>40</v>
      </c>
      <c r="N39" s="27">
        <f t="shared" si="10"/>
        <v>320</v>
      </c>
      <c r="O39" s="19"/>
      <c r="P39" s="62">
        <f>+Feuil2!P37*'Version revue'!$P$10/'Version revue'!$P$9</f>
        <v>40</v>
      </c>
      <c r="Q39" s="62">
        <f>+Feuil2!Q37*'Version revue'!$Q$10/'Version revue'!$Q$9</f>
        <v>40</v>
      </c>
      <c r="R39" s="62">
        <f>+Feuil2!R37*'Version revue'!$R$10/'Version revue'!$R$9</f>
        <v>40</v>
      </c>
      <c r="S39" s="31">
        <f t="shared" si="11"/>
        <v>120</v>
      </c>
      <c r="T39" s="70"/>
      <c r="U39" s="73">
        <f t="shared" si="9"/>
        <v>440</v>
      </c>
    </row>
    <row r="40" spans="2:21">
      <c r="B40" s="102"/>
      <c r="C40" s="100"/>
      <c r="D40" s="45" t="s">
        <v>65</v>
      </c>
      <c r="E40" s="17" t="s">
        <v>54</v>
      </c>
      <c r="F40" s="60">
        <f>+Feuil2!F38*'Version revue'!$F$10/'Version revue'!$F$9</f>
        <v>24</v>
      </c>
      <c r="G40" s="61">
        <f>+Feuil2!G38*'Version revue'!$G$10/'Version revue'!$G$9</f>
        <v>24</v>
      </c>
      <c r="H40" s="60">
        <f>+Feuil2!H38*'Version revue'!$H$10/'Version revue'!$H$9</f>
        <v>32</v>
      </c>
      <c r="I40" s="62">
        <f>+Feuil2!J38*'Version revue'!$I$10/'Version revue'!$I$9</f>
        <v>80</v>
      </c>
      <c r="J40" s="62">
        <f>+Feuil2!K38*'Version revue'!$J$10/'Version revue'!$J$9</f>
        <v>40</v>
      </c>
      <c r="K40" s="62">
        <f>+Feuil2!L38*'Version revue'!$K$10/'Version revue'!$K$9</f>
        <v>0</v>
      </c>
      <c r="L40" s="62">
        <f>+Feuil2!M38*'Version revue'!$L$10/'Version revue'!$L$9</f>
        <v>80</v>
      </c>
      <c r="M40" s="62">
        <f>+Feuil2!N38*'Version revue'!$M$10/'Version revue'!$M$9</f>
        <v>40</v>
      </c>
      <c r="N40" s="27">
        <f t="shared" si="10"/>
        <v>320</v>
      </c>
      <c r="O40" s="19"/>
      <c r="P40" s="62">
        <f>+Feuil2!P38*'Version revue'!$P$10/'Version revue'!$P$9</f>
        <v>40</v>
      </c>
      <c r="Q40" s="62">
        <f>+Feuil2!Q38*'Version revue'!$Q$10/'Version revue'!$Q$9</f>
        <v>40</v>
      </c>
      <c r="R40" s="62">
        <f>+Feuil2!R38*'Version revue'!$R$10/'Version revue'!$R$9</f>
        <v>40</v>
      </c>
      <c r="S40" s="31">
        <f t="shared" si="11"/>
        <v>120</v>
      </c>
      <c r="T40" s="70"/>
      <c r="U40" s="73">
        <f t="shared" si="9"/>
        <v>440</v>
      </c>
    </row>
    <row r="41" spans="2:21">
      <c r="B41" s="102"/>
      <c r="C41" s="45" t="s">
        <v>78</v>
      </c>
      <c r="D41" s="81" t="s">
        <v>66</v>
      </c>
      <c r="E41" s="17" t="s">
        <v>79</v>
      </c>
      <c r="F41" s="60">
        <f>+Feuil2!F39*'Version revue'!$F$10/'Version revue'!$F$9</f>
        <v>24</v>
      </c>
      <c r="G41" s="61">
        <f>+Feuil2!G39*'Version revue'!$G$10/'Version revue'!$G$9</f>
        <v>24</v>
      </c>
      <c r="H41" s="60">
        <f>+Feuil2!H39*'Version revue'!$H$10/'Version revue'!$H$9</f>
        <v>32</v>
      </c>
      <c r="I41" s="62">
        <f>+Feuil2!J39*'Version revue'!$I$10/'Version revue'!$I$9</f>
        <v>120</v>
      </c>
      <c r="J41" s="62">
        <f>+Feuil2!K39*'Version revue'!$J$10/'Version revue'!$J$9</f>
        <v>40</v>
      </c>
      <c r="K41" s="62">
        <f>+Feuil2!L39*'Version revue'!$K$10/'Version revue'!$K$9</f>
        <v>0</v>
      </c>
      <c r="L41" s="62">
        <f>+Feuil2!M39*'Version revue'!$L$10/'Version revue'!$L$9</f>
        <v>80</v>
      </c>
      <c r="M41" s="62">
        <f>+Feuil2!N39*'Version revue'!$M$10/'Version revue'!$M$9</f>
        <v>40</v>
      </c>
      <c r="N41" s="27">
        <f t="shared" si="10"/>
        <v>360</v>
      </c>
      <c r="O41" s="19"/>
      <c r="P41" s="62">
        <f>+Feuil2!P39*'Version revue'!$P$10/'Version revue'!$P$9</f>
        <v>40</v>
      </c>
      <c r="Q41" s="62">
        <f>+Feuil2!Q39*'Version revue'!$Q$10/'Version revue'!$Q$9</f>
        <v>40</v>
      </c>
      <c r="R41" s="62">
        <f>+Feuil2!R39*'Version revue'!$R$10/'Version revue'!$R$9</f>
        <v>40</v>
      </c>
      <c r="S41" s="31">
        <f t="shared" si="11"/>
        <v>120</v>
      </c>
      <c r="T41" s="70"/>
      <c r="U41" s="73">
        <f t="shared" si="9"/>
        <v>480</v>
      </c>
    </row>
    <row r="42" spans="2:21">
      <c r="B42" s="103"/>
      <c r="C42" s="45" t="s">
        <v>56</v>
      </c>
      <c r="D42" s="82" t="s">
        <v>68</v>
      </c>
      <c r="E42" s="17" t="s">
        <v>80</v>
      </c>
      <c r="F42" s="60">
        <f>+Feuil2!F40*'Version revue'!$F$10/'Version revue'!$F$9</f>
        <v>24</v>
      </c>
      <c r="G42" s="61">
        <f>+Feuil2!G40*'Version revue'!$G$10/'Version revue'!$G$9</f>
        <v>24</v>
      </c>
      <c r="H42" s="60">
        <f>+Feuil2!H40*'Version revue'!$H$10/'Version revue'!$H$9</f>
        <v>32</v>
      </c>
      <c r="I42" s="62">
        <f>+Feuil2!J40*'Version revue'!$I$10/'Version revue'!$I$9</f>
        <v>80</v>
      </c>
      <c r="J42" s="62">
        <f>+Feuil2!K40*'Version revue'!$J$10/'Version revue'!$J$9</f>
        <v>40</v>
      </c>
      <c r="K42" s="62">
        <f>+Feuil2!L40*'Version revue'!$K$10/'Version revue'!$K$9</f>
        <v>0</v>
      </c>
      <c r="L42" s="62">
        <f>+Feuil2!M40*'Version revue'!$L$10/'Version revue'!$L$9</f>
        <v>80</v>
      </c>
      <c r="M42" s="62">
        <f>+Feuil2!N40*'Version revue'!$M$10/'Version revue'!$M$9</f>
        <v>40</v>
      </c>
      <c r="N42" s="27">
        <f t="shared" si="10"/>
        <v>320</v>
      </c>
      <c r="O42" s="19"/>
      <c r="P42" s="62">
        <f>+Feuil2!P40*'Version revue'!$P$10/'Version revue'!$P$9</f>
        <v>40</v>
      </c>
      <c r="Q42" s="62">
        <f>+Feuil2!Q40*'Version revue'!$Q$10/'Version revue'!$Q$9</f>
        <v>40</v>
      </c>
      <c r="R42" s="62">
        <f>+Feuil2!R40*'Version revue'!$R$10/'Version revue'!$R$9</f>
        <v>40</v>
      </c>
      <c r="S42" s="31">
        <f t="shared" si="11"/>
        <v>120</v>
      </c>
      <c r="T42" s="70"/>
      <c r="U42" s="73">
        <f t="shared" si="9"/>
        <v>440</v>
      </c>
    </row>
    <row r="43" spans="2:21">
      <c r="B43" s="22"/>
      <c r="C43" s="23" t="s">
        <v>58</v>
      </c>
      <c r="D43" s="23" t="s">
        <v>65</v>
      </c>
      <c r="E43" s="17" t="s">
        <v>57</v>
      </c>
      <c r="F43" s="60">
        <f>+Feuil2!F41*'Version revue'!$F$10/'Version revue'!$F$9</f>
        <v>24</v>
      </c>
      <c r="G43" s="61">
        <f>+Feuil2!G41*'Version revue'!$G$10/'Version revue'!$G$9</f>
        <v>24</v>
      </c>
      <c r="H43" s="60">
        <f>+Feuil2!H41*'Version revue'!$H$10/'Version revue'!$H$9</f>
        <v>32</v>
      </c>
      <c r="I43" s="62">
        <f>+Feuil2!J41*'Version revue'!$I$10/'Version revue'!$I$9</f>
        <v>80</v>
      </c>
      <c r="J43" s="62">
        <f>+Feuil2!K41*'Version revue'!$J$10/'Version revue'!$J$9</f>
        <v>40</v>
      </c>
      <c r="K43" s="62">
        <f>+Feuil2!L41*'Version revue'!$K$10/'Version revue'!$K$9</f>
        <v>0</v>
      </c>
      <c r="L43" s="62">
        <f>+Feuil2!M41*'Version revue'!$L$10/'Version revue'!$L$9</f>
        <v>80</v>
      </c>
      <c r="M43" s="62">
        <f>+Feuil2!N41*'Version revue'!$M$10/'Version revue'!$M$9</f>
        <v>40</v>
      </c>
      <c r="N43" s="27">
        <f t="shared" si="10"/>
        <v>320</v>
      </c>
      <c r="O43" s="19"/>
      <c r="P43" s="62">
        <f>+Feuil2!P41*'Version revue'!$P$10/'Version revue'!$P$9</f>
        <v>40</v>
      </c>
      <c r="Q43" s="62">
        <f>+Feuil2!Q41*'Version revue'!$Q$10/'Version revue'!$Q$9</f>
        <v>40</v>
      </c>
      <c r="R43" s="62">
        <f>+Feuil2!R41*'Version revue'!$R$10/'Version revue'!$R$9</f>
        <v>40</v>
      </c>
      <c r="S43" s="31">
        <f t="shared" si="11"/>
        <v>120</v>
      </c>
      <c r="T43" s="70"/>
      <c r="U43" s="73">
        <f t="shared" si="9"/>
        <v>440</v>
      </c>
    </row>
    <row r="44" spans="2:21" ht="15" customHeight="1">
      <c r="B44" s="22"/>
      <c r="C44" s="23" t="s">
        <v>59</v>
      </c>
      <c r="D44" s="82" t="s">
        <v>68</v>
      </c>
      <c r="E44" s="17" t="s">
        <v>60</v>
      </c>
      <c r="F44" s="60">
        <f>+Feuil2!F42*'Version revue'!$F$10/'Version revue'!$F$9</f>
        <v>24</v>
      </c>
      <c r="G44" s="61">
        <f>+Feuil2!G42*'Version revue'!$G$10/'Version revue'!$G$9</f>
        <v>24</v>
      </c>
      <c r="H44" s="60">
        <f>+Feuil2!H42*'Version revue'!$H$10/'Version revue'!$H$9</f>
        <v>32</v>
      </c>
      <c r="I44" s="62">
        <f>+Feuil2!J42*'Version revue'!$I$10/'Version revue'!$I$9</f>
        <v>80</v>
      </c>
      <c r="J44" s="62">
        <f>+Feuil2!K42*'Version revue'!$J$10/'Version revue'!$J$9</f>
        <v>40</v>
      </c>
      <c r="K44" s="62">
        <f>+Feuil2!L42*'Version revue'!$K$10/'Version revue'!$K$9</f>
        <v>0</v>
      </c>
      <c r="L44" s="62">
        <f>+Feuil2!M42*'Version revue'!$L$10/'Version revue'!$L$9</f>
        <v>80</v>
      </c>
      <c r="M44" s="62">
        <f>+Feuil2!N42*'Version revue'!$M$10/'Version revue'!$M$9</f>
        <v>40</v>
      </c>
      <c r="N44" s="27">
        <f t="shared" si="10"/>
        <v>320</v>
      </c>
      <c r="O44" s="19"/>
      <c r="P44" s="62">
        <f>+Feuil2!P42*'Version revue'!$P$10/'Version revue'!$P$9</f>
        <v>40</v>
      </c>
      <c r="Q44" s="62">
        <f>+Feuil2!Q42*'Version revue'!$Q$10/'Version revue'!$Q$9</f>
        <v>40</v>
      </c>
      <c r="R44" s="62">
        <f>+Feuil2!R42*'Version revue'!$R$10/'Version revue'!$R$9</f>
        <v>40</v>
      </c>
      <c r="S44" s="31">
        <f t="shared" si="11"/>
        <v>120</v>
      </c>
      <c r="T44" s="70"/>
      <c r="U44" s="73">
        <f t="shared" si="9"/>
        <v>440</v>
      </c>
    </row>
    <row r="45" spans="2:21">
      <c r="B45" s="83"/>
      <c r="C45" s="76" t="s">
        <v>63</v>
      </c>
      <c r="D45" s="76" t="s">
        <v>65</v>
      </c>
      <c r="E45" s="84" t="s">
        <v>62</v>
      </c>
      <c r="F45" s="92">
        <f>+Feuil2!F43*'Version revue'!$F$10/'Version revue'!$F$9</f>
        <v>24</v>
      </c>
      <c r="G45" s="93">
        <f>+Feuil2!G43*'Version revue'!$G$10/'Version revue'!$G$9</f>
        <v>24</v>
      </c>
      <c r="H45" s="92">
        <f>+Feuil2!H43*'Version revue'!$H$10/'Version revue'!$H$9</f>
        <v>32</v>
      </c>
      <c r="I45" s="62">
        <f>+Feuil2!J43*'Version revue'!$I$10/'Version revue'!$I$9</f>
        <v>80</v>
      </c>
      <c r="J45" s="62">
        <f>+Feuil2!K43*'Version revue'!$J$10/'Version revue'!$J$9</f>
        <v>40</v>
      </c>
      <c r="K45" s="62">
        <f>+Feuil2!L43*'Version revue'!$K$10/'Version revue'!$K$9</f>
        <v>0</v>
      </c>
      <c r="L45" s="62">
        <f>+Feuil2!M43*'Version revue'!$L$10/'Version revue'!$L$9</f>
        <v>80</v>
      </c>
      <c r="M45" s="62">
        <f>+Feuil2!N43*'Version revue'!$M$10/'Version revue'!$M$9</f>
        <v>80</v>
      </c>
      <c r="N45" s="27">
        <f t="shared" si="10"/>
        <v>360</v>
      </c>
      <c r="O45" s="19"/>
      <c r="P45" s="90">
        <f>+Feuil2!P43*'Version revue'!$P$10/'Version revue'!$P$9</f>
        <v>40</v>
      </c>
      <c r="Q45" s="90">
        <f>+Feuil2!Q43*'Version revue'!$Q$10/'Version revue'!$Q$9</f>
        <v>40</v>
      </c>
      <c r="R45" s="90">
        <f>+Feuil2!R43*'Version revue'!$R$10/'Version revue'!$R$9</f>
        <v>40</v>
      </c>
      <c r="S45" s="91">
        <f t="shared" si="11"/>
        <v>120</v>
      </c>
      <c r="T45" s="70"/>
      <c r="U45" s="73">
        <f t="shared" si="9"/>
        <v>480</v>
      </c>
    </row>
    <row r="46" spans="2:21" ht="15.75">
      <c r="B46" s="22"/>
      <c r="C46" s="75" t="s">
        <v>63</v>
      </c>
      <c r="D46" s="81" t="s">
        <v>66</v>
      </c>
      <c r="E46" s="78" t="s">
        <v>90</v>
      </c>
      <c r="F46" s="92">
        <f>+Feuil2!F44*'Version revue'!$F$10/'Version revue'!$F$9</f>
        <v>24</v>
      </c>
      <c r="G46" s="93">
        <f>+Feuil2!G44*'Version revue'!$G$10/'Version revue'!$G$9</f>
        <v>24</v>
      </c>
      <c r="H46" s="92">
        <f>+Feuil2!H44*'Version revue'!$H$10/'Version revue'!$H$9</f>
        <v>32</v>
      </c>
      <c r="I46" s="62">
        <f>+Feuil2!J44*'Version revue'!$I$10/'Version revue'!$I$9</f>
        <v>40</v>
      </c>
      <c r="J46" s="62">
        <f>+Feuil2!K44*'Version revue'!$J$10/'Version revue'!$J$9</f>
        <v>40</v>
      </c>
      <c r="K46" s="62">
        <f>+Feuil2!L44*'Version revue'!$K$10/'Version revue'!$K$9</f>
        <v>40</v>
      </c>
      <c r="L46" s="62">
        <f>+Feuil2!M44*'Version revue'!$L$10/'Version revue'!$L$9</f>
        <v>40</v>
      </c>
      <c r="M46" s="62">
        <f>+Feuil2!N44*'Version revue'!$M$10/'Version revue'!$M$9</f>
        <v>40</v>
      </c>
      <c r="N46" s="27">
        <f t="shared" si="10"/>
        <v>280</v>
      </c>
      <c r="O46" s="19"/>
      <c r="P46" s="90">
        <f>+Feuil2!P44*'Version revue'!$P$10/'Version revue'!$P$9</f>
        <v>40</v>
      </c>
      <c r="Q46" s="90">
        <f>+Feuil2!Q44*'Version revue'!$Q$10/'Version revue'!$Q$9</f>
        <v>40</v>
      </c>
      <c r="R46" s="90">
        <f>+Feuil2!R44*'Version revue'!$R$10/'Version revue'!$R$9</f>
        <v>40</v>
      </c>
      <c r="S46" s="91">
        <f t="shared" si="11"/>
        <v>120</v>
      </c>
      <c r="T46" s="70"/>
      <c r="U46" s="73">
        <f t="shared" si="9"/>
        <v>400</v>
      </c>
    </row>
    <row r="47" spans="2:21" ht="15.75">
      <c r="B47" s="22"/>
      <c r="C47" s="88" t="s">
        <v>41</v>
      </c>
      <c r="D47" s="81" t="s">
        <v>66</v>
      </c>
      <c r="E47" s="78" t="s">
        <v>91</v>
      </c>
      <c r="F47" s="92">
        <f>+Feuil2!F45*'Version revue'!$F$10/'Version revue'!$F$9</f>
        <v>24</v>
      </c>
      <c r="G47" s="93">
        <f>+Feuil2!G45*'Version revue'!$G$10/'Version revue'!$G$9</f>
        <v>24</v>
      </c>
      <c r="H47" s="92">
        <f>+Feuil2!H45*'Version revue'!$H$10/'Version revue'!$H$9</f>
        <v>32</v>
      </c>
      <c r="I47" s="62">
        <f>+Feuil2!J45*'Version revue'!$I$10/'Version revue'!$I$9</f>
        <v>80</v>
      </c>
      <c r="J47" s="62">
        <f>+Feuil2!K45*'Version revue'!$J$10/'Version revue'!$J$9</f>
        <v>40</v>
      </c>
      <c r="K47" s="62">
        <f>+Feuil2!L45*'Version revue'!$K$10/'Version revue'!$K$9</f>
        <v>0</v>
      </c>
      <c r="L47" s="62">
        <f>+Feuil2!M45*'Version revue'!$L$10/'Version revue'!$L$9</f>
        <v>80</v>
      </c>
      <c r="M47" s="62">
        <f>+Feuil2!N45*'Version revue'!$M$10/'Version revue'!$M$9</f>
        <v>40</v>
      </c>
      <c r="N47" s="27">
        <f t="shared" si="10"/>
        <v>320</v>
      </c>
      <c r="O47" s="19"/>
      <c r="P47" s="90">
        <f>+Feuil2!P45*'Version revue'!$P$10/'Version revue'!$P$9</f>
        <v>40</v>
      </c>
      <c r="Q47" s="90">
        <f>+Feuil2!Q45*'Version revue'!$Q$10/'Version revue'!$Q$9</f>
        <v>40</v>
      </c>
      <c r="R47" s="90">
        <f>+Feuil2!R45*'Version revue'!$R$10/'Version revue'!$R$9</f>
        <v>40</v>
      </c>
      <c r="S47" s="91">
        <f t="shared" si="11"/>
        <v>120</v>
      </c>
      <c r="T47" s="70"/>
      <c r="U47" s="73">
        <f t="shared" si="9"/>
        <v>440</v>
      </c>
    </row>
    <row r="48" spans="2:21" ht="15.75">
      <c r="B48" s="22"/>
      <c r="C48" s="89" t="s">
        <v>42</v>
      </c>
      <c r="D48" s="81" t="s">
        <v>66</v>
      </c>
      <c r="E48" s="78" t="s">
        <v>92</v>
      </c>
      <c r="F48" s="92">
        <f>+Feuil2!F46*'Version revue'!$F$10/'Version revue'!$F$9</f>
        <v>24</v>
      </c>
      <c r="G48" s="93">
        <f>+Feuil2!G46*'Version revue'!$G$10/'Version revue'!$G$9</f>
        <v>24</v>
      </c>
      <c r="H48" s="92">
        <f>+Feuil2!H46*'Version revue'!$H$10/'Version revue'!$H$9</f>
        <v>32</v>
      </c>
      <c r="I48" s="62">
        <f>+Feuil2!J46*'Version revue'!$I$10/'Version revue'!$I$9</f>
        <v>0</v>
      </c>
      <c r="J48" s="62">
        <f>+Feuil2!K46*'Version revue'!$J$10/'Version revue'!$J$9</f>
        <v>40</v>
      </c>
      <c r="K48" s="62">
        <f>+Feuil2!L46*'Version revue'!$K$10/'Version revue'!$K$9</f>
        <v>0</v>
      </c>
      <c r="L48" s="62">
        <f>+Feuil2!M46*'Version revue'!$L$10/'Version revue'!$L$9</f>
        <v>80</v>
      </c>
      <c r="M48" s="62">
        <f>+Feuil2!N46*'Version revue'!$M$10/'Version revue'!$M$9</f>
        <v>40</v>
      </c>
      <c r="N48" s="27">
        <f t="shared" si="10"/>
        <v>240</v>
      </c>
      <c r="O48" s="19"/>
      <c r="P48" s="90">
        <f>+Feuil2!P46*'Version revue'!$P$10/'Version revue'!$P$9</f>
        <v>40</v>
      </c>
      <c r="Q48" s="90">
        <f>+Feuil2!Q46*'Version revue'!$Q$10/'Version revue'!$Q$9</f>
        <v>40</v>
      </c>
      <c r="R48" s="90">
        <f>+Feuil2!R46*'Version revue'!$R$10/'Version revue'!$R$9</f>
        <v>40</v>
      </c>
      <c r="S48" s="91">
        <f t="shared" si="11"/>
        <v>120</v>
      </c>
      <c r="T48" s="70"/>
      <c r="U48" s="73">
        <f t="shared" si="9"/>
        <v>360</v>
      </c>
    </row>
    <row r="49" spans="2:21" ht="15.75">
      <c r="B49" s="22"/>
      <c r="C49" s="89" t="s">
        <v>95</v>
      </c>
      <c r="D49" s="81" t="s">
        <v>66</v>
      </c>
      <c r="E49" s="78" t="s">
        <v>93</v>
      </c>
      <c r="F49" s="92">
        <f>+Feuil2!F47*'Version revue'!$F$10/'Version revue'!$F$9</f>
        <v>24</v>
      </c>
      <c r="G49" s="93">
        <f>+Feuil2!G47*'Version revue'!$G$10/'Version revue'!$G$9</f>
        <v>24</v>
      </c>
      <c r="H49" s="92">
        <f>+Feuil2!H47*'Version revue'!$H$10/'Version revue'!$H$9</f>
        <v>32</v>
      </c>
      <c r="I49" s="62">
        <f>+Feuil2!J47*'Version revue'!$I$10/'Version revue'!$I$9</f>
        <v>80</v>
      </c>
      <c r="J49" s="62">
        <f>+Feuil2!K47*'Version revue'!$J$10/'Version revue'!$J$9</f>
        <v>40</v>
      </c>
      <c r="K49" s="62">
        <f>+Feuil2!L47*'Version revue'!$K$10/'Version revue'!$K$9</f>
        <v>0</v>
      </c>
      <c r="L49" s="62">
        <f>+Feuil2!M47*'Version revue'!$L$10/'Version revue'!$L$9</f>
        <v>80</v>
      </c>
      <c r="M49" s="62">
        <f>+Feuil2!N47*'Version revue'!$M$10/'Version revue'!$M$9</f>
        <v>40</v>
      </c>
      <c r="N49" s="27">
        <f t="shared" si="10"/>
        <v>320</v>
      </c>
      <c r="O49" s="19"/>
      <c r="P49" s="90">
        <f>+Feuil2!P47*'Version revue'!$P$10/'Version revue'!$P$9</f>
        <v>40</v>
      </c>
      <c r="Q49" s="90">
        <f>+Feuil2!Q47*'Version revue'!$Q$10/'Version revue'!$Q$9</f>
        <v>40</v>
      </c>
      <c r="R49" s="90">
        <f>+Feuil2!R47*'Version revue'!$R$10/'Version revue'!$R$9</f>
        <v>40</v>
      </c>
      <c r="S49" s="91">
        <f t="shared" si="11"/>
        <v>120</v>
      </c>
      <c r="T49" s="70"/>
      <c r="U49" s="73">
        <f t="shared" si="9"/>
        <v>440</v>
      </c>
    </row>
    <row r="50" spans="2:21" ht="15.75">
      <c r="B50" s="22"/>
      <c r="C50" s="89" t="s">
        <v>56</v>
      </c>
      <c r="D50" s="81" t="s">
        <v>66</v>
      </c>
      <c r="E50" s="78" t="s">
        <v>94</v>
      </c>
      <c r="F50" s="92">
        <f>+Feuil2!F48*'Version revue'!$F$10/'Version revue'!$F$9</f>
        <v>24</v>
      </c>
      <c r="G50" s="93">
        <f>+Feuil2!G48*'Version revue'!$G$10/'Version revue'!$G$9</f>
        <v>24</v>
      </c>
      <c r="H50" s="92">
        <f>+Feuil2!H48*'Version revue'!$H$10/'Version revue'!$H$9</f>
        <v>32</v>
      </c>
      <c r="I50" s="62">
        <f>+Feuil2!J48*'Version revue'!$I$10/'Version revue'!$I$9</f>
        <v>80</v>
      </c>
      <c r="J50" s="62">
        <f>+Feuil2!K48*'Version revue'!$J$10/'Version revue'!$J$9</f>
        <v>40</v>
      </c>
      <c r="K50" s="62">
        <f>+Feuil2!L48*'Version revue'!$K$10/'Version revue'!$K$9</f>
        <v>0</v>
      </c>
      <c r="L50" s="62">
        <f>+Feuil2!M48*'Version revue'!$L$10/'Version revue'!$L$9</f>
        <v>80</v>
      </c>
      <c r="M50" s="62">
        <f>+Feuil2!N48*'Version revue'!$M$10/'Version revue'!$M$9</f>
        <v>40</v>
      </c>
      <c r="N50" s="27">
        <f t="shared" si="10"/>
        <v>320</v>
      </c>
      <c r="O50" s="19"/>
      <c r="P50" s="90">
        <f>+Feuil2!P48*'Version revue'!$P$10/'Version revue'!$P$9</f>
        <v>40</v>
      </c>
      <c r="Q50" s="90">
        <f>+Feuil2!Q48*'Version revue'!$Q$10/'Version revue'!$Q$9</f>
        <v>40</v>
      </c>
      <c r="R50" s="90">
        <f>+Feuil2!R48*'Version revue'!$R$10/'Version revue'!$R$9</f>
        <v>40</v>
      </c>
      <c r="S50" s="91">
        <f t="shared" si="11"/>
        <v>120</v>
      </c>
      <c r="T50" s="70"/>
      <c r="U50" s="73">
        <f t="shared" si="9"/>
        <v>440</v>
      </c>
    </row>
    <row r="51" spans="2:21" ht="15.75">
      <c r="B51" s="22"/>
      <c r="C51" s="88" t="s">
        <v>98</v>
      </c>
      <c r="D51" s="81" t="s">
        <v>66</v>
      </c>
      <c r="E51" s="78" t="s">
        <v>96</v>
      </c>
      <c r="F51" s="92">
        <f>+Feuil2!F49*'Version revue'!$F$10/'Version revue'!$F$9</f>
        <v>0</v>
      </c>
      <c r="G51" s="93">
        <f>+Feuil2!G49*'Version revue'!$G$10/'Version revue'!$G$9</f>
        <v>24</v>
      </c>
      <c r="H51" s="92">
        <f>+Feuil2!H49*'Version revue'!$H$10/'Version revue'!$H$9</f>
        <v>32</v>
      </c>
      <c r="I51" s="62">
        <f>+Feuil2!J49*'Version revue'!$I$10/'Version revue'!$I$9</f>
        <v>40</v>
      </c>
      <c r="J51" s="62">
        <f>+Feuil2!K49*'Version revue'!$J$10/'Version revue'!$J$9</f>
        <v>40</v>
      </c>
      <c r="K51" s="62">
        <f>+Feuil2!L49*'Version revue'!$K$10/'Version revue'!$K$9</f>
        <v>0</v>
      </c>
      <c r="L51" s="62">
        <f>+Feuil2!M49*'Version revue'!$L$10/'Version revue'!$L$9</f>
        <v>80</v>
      </c>
      <c r="M51" s="62">
        <f>+Feuil2!N49*'Version revue'!$M$10/'Version revue'!$M$9</f>
        <v>40</v>
      </c>
      <c r="N51" s="27">
        <f t="shared" si="10"/>
        <v>256</v>
      </c>
      <c r="O51" s="19"/>
      <c r="P51" s="90">
        <f>+Feuil2!P49*'Version revue'!$P$10/'Version revue'!$P$9</f>
        <v>40</v>
      </c>
      <c r="Q51" s="90">
        <f>+Feuil2!Q49*'Version revue'!$Q$10/'Version revue'!$Q$9</f>
        <v>40</v>
      </c>
      <c r="R51" s="90">
        <f>+Feuil2!R49*'Version revue'!$R$10/'Version revue'!$R$9</f>
        <v>40</v>
      </c>
      <c r="S51" s="91">
        <f t="shared" si="11"/>
        <v>120</v>
      </c>
      <c r="T51" s="70"/>
      <c r="U51" s="73">
        <f t="shared" si="9"/>
        <v>376</v>
      </c>
    </row>
    <row r="52" spans="2:21" ht="15.75">
      <c r="B52" s="22"/>
      <c r="C52" s="89" t="s">
        <v>95</v>
      </c>
      <c r="D52" s="81" t="s">
        <v>66</v>
      </c>
      <c r="E52" s="78" t="s">
        <v>97</v>
      </c>
      <c r="F52" s="92">
        <f>+Feuil2!F50*'Version revue'!$F$10/'Version revue'!$F$9</f>
        <v>24</v>
      </c>
      <c r="G52" s="93">
        <f>+Feuil2!G50*'Version revue'!$G$10/'Version revue'!$G$9</f>
        <v>24</v>
      </c>
      <c r="H52" s="92">
        <f>+Feuil2!H50*'Version revue'!$H$10/'Version revue'!$H$9</f>
        <v>32</v>
      </c>
      <c r="I52" s="62">
        <f>+Feuil2!J50*'Version revue'!$I$10/'Version revue'!$I$9</f>
        <v>80</v>
      </c>
      <c r="J52" s="62">
        <f>+Feuil2!K50*'Version revue'!$J$10/'Version revue'!$J$9</f>
        <v>40</v>
      </c>
      <c r="K52" s="62">
        <f>+Feuil2!L50*'Version revue'!$K$10/'Version revue'!$K$9</f>
        <v>0</v>
      </c>
      <c r="L52" s="62">
        <f>+Feuil2!M50*'Version revue'!$L$10/'Version revue'!$L$9</f>
        <v>80</v>
      </c>
      <c r="M52" s="62">
        <f>+Feuil2!N50*'Version revue'!$M$10/'Version revue'!$M$9</f>
        <v>40</v>
      </c>
      <c r="N52" s="27">
        <f t="shared" si="10"/>
        <v>320</v>
      </c>
      <c r="O52" s="19"/>
      <c r="P52" s="62">
        <f>+Feuil2!P50*'Version revue'!$P$10/'Version revue'!$P$9</f>
        <v>40</v>
      </c>
      <c r="Q52" s="62">
        <f>+Feuil2!Q50*'Version revue'!$Q$10/'Version revue'!$Q$9</f>
        <v>40</v>
      </c>
      <c r="R52" s="62">
        <f>+Feuil2!R50*'Version revue'!$R$10/'Version revue'!$R$9</f>
        <v>40</v>
      </c>
      <c r="S52" s="31">
        <f t="shared" si="11"/>
        <v>120</v>
      </c>
      <c r="T52" s="70"/>
      <c r="U52" s="73">
        <f t="shared" si="9"/>
        <v>440</v>
      </c>
    </row>
    <row r="53" spans="2:21" ht="30.95" customHeight="1">
      <c r="N53" s="64">
        <f>SUM(N11:N52)</f>
        <v>13744</v>
      </c>
      <c r="S53" s="64">
        <f>SUM(S11:S52)</f>
        <v>5040</v>
      </c>
      <c r="T53" s="71"/>
      <c r="U53" s="64">
        <f>SUM(U11:U52)</f>
        <v>18784</v>
      </c>
    </row>
    <row r="55" spans="2:21" ht="18">
      <c r="C55" s="124" t="s">
        <v>86</v>
      </c>
      <c r="D55" s="124"/>
      <c r="E55" s="124"/>
      <c r="F55" s="124" t="s">
        <v>87</v>
      </c>
      <c r="G55" s="124"/>
      <c r="H55" s="124"/>
      <c r="I55" s="124"/>
      <c r="J55" s="124"/>
      <c r="K55" s="124"/>
      <c r="L55" s="124"/>
      <c r="M55" s="124" t="s">
        <v>88</v>
      </c>
      <c r="N55" s="124"/>
      <c r="O55" s="124"/>
      <c r="P55" s="124"/>
      <c r="Q55" s="124"/>
      <c r="R55" s="124"/>
      <c r="S55" s="124"/>
      <c r="T55" s="124"/>
      <c r="U55" s="124"/>
    </row>
    <row r="56" spans="2:21" ht="84.75" customHeight="1">
      <c r="C56" s="125"/>
      <c r="D56" s="126"/>
      <c r="E56" s="127"/>
      <c r="F56" s="125"/>
      <c r="G56" s="126"/>
      <c r="H56" s="126"/>
      <c r="I56" s="126"/>
      <c r="J56" s="126"/>
      <c r="K56" s="126"/>
      <c r="L56" s="127"/>
      <c r="M56" s="125"/>
      <c r="N56" s="126"/>
      <c r="O56" s="126"/>
      <c r="P56" s="126"/>
      <c r="Q56" s="126"/>
      <c r="R56" s="126"/>
      <c r="S56" s="126"/>
      <c r="T56" s="126"/>
      <c r="U56" s="127"/>
    </row>
  </sheetData>
  <autoFilter ref="B6:N5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6">
    <mergeCell ref="D6:D8"/>
    <mergeCell ref="E6:E8"/>
    <mergeCell ref="U6:U9"/>
    <mergeCell ref="F6:N6"/>
    <mergeCell ref="P6:S6"/>
    <mergeCell ref="F7:H7"/>
    <mergeCell ref="K7:K8"/>
    <mergeCell ref="L7:L8"/>
    <mergeCell ref="M7:M8"/>
    <mergeCell ref="N7:N8"/>
    <mergeCell ref="P7:P8"/>
    <mergeCell ref="Q7:Q8"/>
    <mergeCell ref="R7:R8"/>
    <mergeCell ref="S7:S8"/>
    <mergeCell ref="J7:J8"/>
    <mergeCell ref="C18:C20"/>
    <mergeCell ref="C22:C23"/>
    <mergeCell ref="C24:C25"/>
    <mergeCell ref="C28:C29"/>
    <mergeCell ref="C6:C8"/>
    <mergeCell ref="B3:C3"/>
    <mergeCell ref="C55:E55"/>
    <mergeCell ref="F55:L55"/>
    <mergeCell ref="M55:U55"/>
    <mergeCell ref="C56:E56"/>
    <mergeCell ref="F56:L56"/>
    <mergeCell ref="M56:U56"/>
    <mergeCell ref="B30:B42"/>
    <mergeCell ref="C35:C36"/>
    <mergeCell ref="C37:C38"/>
    <mergeCell ref="C39:C40"/>
    <mergeCell ref="I7:I8"/>
    <mergeCell ref="B11:B29"/>
    <mergeCell ref="C11:C12"/>
    <mergeCell ref="C13:C14"/>
    <mergeCell ref="C15:C17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Version revue</vt:lpstr>
      <vt:lpstr>'Version revue'!Zone_d_impression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A.AFOUKASS</cp:lastModifiedBy>
  <cp:lastPrinted>2021-08-31T15:17:59Z</cp:lastPrinted>
  <dcterms:created xsi:type="dcterms:W3CDTF">2021-06-16T08:58:02Z</dcterms:created>
  <dcterms:modified xsi:type="dcterms:W3CDTF">2021-09-24T11:01:11Z</dcterms:modified>
</cp:coreProperties>
</file>