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840" windowWidth="24240" windowHeight="13740"/>
  </bookViews>
  <sheets>
    <sheet name="Feuil2" sheetId="2" r:id="rId1"/>
  </sheets>
  <definedNames>
    <definedName name="_xlnm._FilterDatabase" localSheetId="0" hidden="1">Feuil2!$B$6:$O$44</definedName>
  </definedNames>
  <calcPr calcId="124519"/>
</workbook>
</file>

<file path=xl/calcChain.xml><?xml version="1.0" encoding="utf-8"?>
<calcChain xmlns="http://schemas.openxmlformats.org/spreadsheetml/2006/main">
  <c r="I9" i="2"/>
  <c r="T39"/>
  <c r="T40"/>
  <c r="T38"/>
  <c r="T27"/>
  <c r="I39"/>
  <c r="O39" s="1"/>
  <c r="I40"/>
  <c r="O40" s="1"/>
  <c r="I27"/>
  <c r="O27" s="1"/>
  <c r="T9" l="1"/>
  <c r="I11"/>
  <c r="O11" s="1"/>
  <c r="O8"/>
  <c r="I10" l="1"/>
  <c r="O10" s="1"/>
  <c r="T10"/>
  <c r="T11"/>
  <c r="T12"/>
  <c r="T13"/>
  <c r="T14"/>
  <c r="T15"/>
  <c r="T16"/>
  <c r="T17"/>
  <c r="T18"/>
  <c r="T19"/>
  <c r="T20"/>
  <c r="T21"/>
  <c r="T22"/>
  <c r="T23"/>
  <c r="T24"/>
  <c r="T25"/>
  <c r="T26"/>
  <c r="T28"/>
  <c r="T29"/>
  <c r="T30"/>
  <c r="T31"/>
  <c r="T32"/>
  <c r="T33"/>
  <c r="T34"/>
  <c r="T35"/>
  <c r="T36"/>
  <c r="T37"/>
  <c r="T41"/>
  <c r="T42"/>
  <c r="T43"/>
  <c r="I12"/>
  <c r="O12" s="1"/>
  <c r="I13"/>
  <c r="O13" s="1"/>
  <c r="I14"/>
  <c r="O14" s="1"/>
  <c r="I15"/>
  <c r="O15" s="1"/>
  <c r="I16"/>
  <c r="O16" s="1"/>
  <c r="I17"/>
  <c r="O17" s="1"/>
  <c r="I18"/>
  <c r="O18" s="1"/>
  <c r="I19"/>
  <c r="O19" s="1"/>
  <c r="I20"/>
  <c r="O20" s="1"/>
  <c r="I21"/>
  <c r="O21" s="1"/>
  <c r="I22"/>
  <c r="O22" s="1"/>
  <c r="I23"/>
  <c r="O23" s="1"/>
  <c r="I24"/>
  <c r="O24" s="1"/>
  <c r="I25"/>
  <c r="O25" s="1"/>
  <c r="I26"/>
  <c r="O26" s="1"/>
  <c r="I28"/>
  <c r="O28" s="1"/>
  <c r="I29"/>
  <c r="O29" s="1"/>
  <c r="I30"/>
  <c r="O30" s="1"/>
  <c r="I31"/>
  <c r="O31" s="1"/>
  <c r="I32"/>
  <c r="O32" s="1"/>
  <c r="I33"/>
  <c r="O33" s="1"/>
  <c r="I34"/>
  <c r="O34" s="1"/>
  <c r="I35"/>
  <c r="O35" s="1"/>
  <c r="I36"/>
  <c r="O36" s="1"/>
  <c r="I37"/>
  <c r="O37" s="1"/>
  <c r="I38"/>
  <c r="O38" s="1"/>
  <c r="I41"/>
  <c r="O41" s="1"/>
  <c r="I42"/>
  <c r="O42" s="1"/>
  <c r="I43"/>
  <c r="O43" s="1"/>
  <c r="O9"/>
  <c r="O44" l="1"/>
</calcChain>
</file>

<file path=xl/sharedStrings.xml><?xml version="1.0" encoding="utf-8"?>
<sst xmlns="http://schemas.openxmlformats.org/spreadsheetml/2006/main" count="114" uniqueCount="82">
  <si>
    <t xml:space="preserve">Objectifs Individuels </t>
  </si>
  <si>
    <t xml:space="preserve">Objectifs collectifs </t>
  </si>
  <si>
    <t>Opérateur/Objectifs</t>
  </si>
  <si>
    <t>Cadence production</t>
  </si>
  <si>
    <t>Sécurité / Hygiène / Propreté / Nettoyage du poste</t>
  </si>
  <si>
    <t>Fiche de suivi</t>
  </si>
  <si>
    <t>Qualité de la production</t>
  </si>
  <si>
    <t>Réalisation programme de production mensuel</t>
  </si>
  <si>
    <t>Taux des déchets</t>
  </si>
  <si>
    <t>Cahier machine</t>
  </si>
  <si>
    <t>UCI</t>
  </si>
  <si>
    <t>EL HANIOUI AMINE</t>
  </si>
  <si>
    <t>MEJDOUBI JALAL</t>
  </si>
  <si>
    <t>BOUAZIZ ZAKARIA</t>
  </si>
  <si>
    <t>ETAAM ISMAIL</t>
  </si>
  <si>
    <t>HARTI ABDELILAH</t>
  </si>
  <si>
    <t>CHRIFI AZIZ</t>
  </si>
  <si>
    <t>OUARIT REDOUANE</t>
  </si>
  <si>
    <t>BENBARI AYOUB</t>
  </si>
  <si>
    <t>CHARIF HAFID</t>
  </si>
  <si>
    <t>EL ASRI MEHDI</t>
  </si>
  <si>
    <t>SAMP1</t>
  </si>
  <si>
    <t>SAMP2</t>
  </si>
  <si>
    <t>12+18</t>
  </si>
  <si>
    <t>6+1</t>
  </si>
  <si>
    <t>MOUINI SAID</t>
  </si>
  <si>
    <t>BIZOURANE MUSTAPHA</t>
  </si>
  <si>
    <t>AIT OUHMANE MOHCINE</t>
  </si>
  <si>
    <t>B7</t>
  </si>
  <si>
    <t>NKIRI MOHAMED</t>
  </si>
  <si>
    <t>B8</t>
  </si>
  <si>
    <t>HAMDI YOUSSEF</t>
  </si>
  <si>
    <t>ARM</t>
  </si>
  <si>
    <t>DEV</t>
  </si>
  <si>
    <t>BAKHOU MOHAMED</t>
  </si>
  <si>
    <t>SEMMAMI FATIMA</t>
  </si>
  <si>
    <t>LEMBARKI MILOUD</t>
  </si>
  <si>
    <t>MMH16</t>
  </si>
  <si>
    <t>B1</t>
  </si>
  <si>
    <t>ECHCHORFI ABDELHADI</t>
  </si>
  <si>
    <t>BOULAARAB MUSTAPHA</t>
  </si>
  <si>
    <t>B2</t>
  </si>
  <si>
    <t>B4</t>
  </si>
  <si>
    <t>ELLOUZI KHALID</t>
  </si>
  <si>
    <t>SELLAMI MOHAMED</t>
  </si>
  <si>
    <t>CHAOUI BRAHIM</t>
  </si>
  <si>
    <t>5+1</t>
  </si>
  <si>
    <t>BOUNAAMANE TAOUFIK</t>
  </si>
  <si>
    <t>YAAFOUR AZZEDINE</t>
  </si>
  <si>
    <t>MC1</t>
  </si>
  <si>
    <t>ZITOUNI MAKHLOUF</t>
  </si>
  <si>
    <t>INSSAF YOUSSEF</t>
  </si>
  <si>
    <t>MC8-MC9</t>
  </si>
  <si>
    <t>EL AISSAOUI RACHID</t>
  </si>
  <si>
    <t>NOHAIR ABDELLAH</t>
  </si>
  <si>
    <t>4+1</t>
  </si>
  <si>
    <t>FAR3</t>
  </si>
  <si>
    <t>ICHBOURA BRAHIM</t>
  </si>
  <si>
    <t>MANUTENTION</t>
  </si>
  <si>
    <t>NETTOYAGE FILLIERE</t>
  </si>
  <si>
    <t>KADIM LAILA</t>
  </si>
  <si>
    <t>UCD</t>
  </si>
  <si>
    <t>ICHBOURA SAID</t>
  </si>
  <si>
    <t>Qualité</t>
  </si>
  <si>
    <t>Employeur</t>
  </si>
  <si>
    <t>Tumag</t>
  </si>
  <si>
    <t>Tectra</t>
  </si>
  <si>
    <t>Retard / Absence / Discipline 
10%</t>
  </si>
  <si>
    <t>Interim Express</t>
  </si>
  <si>
    <t>Appréciation Chef d'équipe</t>
  </si>
  <si>
    <t>Absentéisme</t>
  </si>
  <si>
    <t>Retard</t>
  </si>
  <si>
    <t>Machine</t>
  </si>
  <si>
    <t>Prime Individuelle</t>
  </si>
  <si>
    <t>Prime Collective</t>
  </si>
  <si>
    <t>Sanctions</t>
  </si>
  <si>
    <t>DOT5</t>
  </si>
  <si>
    <t>AIT MOHAMED ALI</t>
  </si>
  <si>
    <t>MC10</t>
  </si>
  <si>
    <t>GRIGRANE ABDELHAKIM</t>
  </si>
  <si>
    <t>MIMI ZHOR</t>
  </si>
  <si>
    <t>PRIME DE PROCDUCTION - MOIS DE AOUT 2021</t>
  </si>
</sst>
</file>

<file path=xl/styles.xml><?xml version="1.0" encoding="utf-8"?>
<styleSheet xmlns="http://schemas.openxmlformats.org/spreadsheetml/2006/main">
  <numFmts count="1">
    <numFmt numFmtId="164" formatCode="_ * #,##0.00_)_ ;_ * \(#,##0.00\)_ ;_ * &quot;-&quot;??_)_ ;_ @_ 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28"/>
      <color theme="1"/>
      <name val="Avenir Next Regular"/>
    </font>
    <font>
      <b/>
      <u/>
      <sz val="22"/>
      <color theme="1"/>
      <name val="Avenir Next Regular"/>
    </font>
    <font>
      <b/>
      <u/>
      <sz val="22"/>
      <color rgb="FFFF0000"/>
      <name val="Avenir Next Regular"/>
    </font>
    <font>
      <b/>
      <sz val="12"/>
      <color theme="1"/>
      <name val="Avenir Next Regular"/>
    </font>
    <font>
      <b/>
      <sz val="14"/>
      <color theme="1"/>
      <name val="Avenir Next Regular"/>
    </font>
    <font>
      <sz val="11"/>
      <color theme="1"/>
      <name val="Avenir Next Regular"/>
    </font>
    <font>
      <sz val="12"/>
      <color rgb="FFFF0000"/>
      <name val="Avenir Next Regular"/>
    </font>
    <font>
      <b/>
      <sz val="12"/>
      <color rgb="FFFF0000"/>
      <name val="Avenir Next Regular"/>
    </font>
    <font>
      <sz val="12"/>
      <name val="Avenir Next Regular"/>
    </font>
    <font>
      <sz val="11"/>
      <name val="Avenir Next Regula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Border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0" fontId="8" fillId="0" borderId="3" xfId="1" applyNumberFormat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/>
    </xf>
    <xf numFmtId="0" fontId="9" fillId="0" borderId="0" xfId="0" applyFont="1"/>
    <xf numFmtId="9" fontId="9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64" fontId="9" fillId="0" borderId="1" xfId="2" applyFont="1" applyBorder="1" applyAlignment="1">
      <alignment horizontal="center" vertical="center"/>
    </xf>
    <xf numFmtId="10" fontId="8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/>
    <xf numFmtId="0" fontId="11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0" borderId="7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10" fontId="8" fillId="8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8" fillId="0" borderId="7" xfId="1" applyNumberFormat="1" applyFont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64" fontId="2" fillId="4" borderId="2" xfId="2" applyFont="1" applyFill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164" fontId="2" fillId="4" borderId="3" xfId="2" applyFont="1" applyFill="1" applyBorder="1" applyAlignment="1">
      <alignment horizontal="center" vertical="center"/>
    </xf>
    <xf numFmtId="164" fontId="9" fillId="0" borderId="3" xfId="2" applyFont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164" fontId="11" fillId="4" borderId="1" xfId="2" applyFont="1" applyFill="1" applyBorder="1" applyAlignment="1">
      <alignment horizontal="center" vertical="center"/>
    </xf>
    <xf numFmtId="164" fontId="9" fillId="0" borderId="1" xfId="2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44"/>
  <sheetViews>
    <sheetView showGridLines="0" tabSelected="1" topLeftCell="A19" zoomScale="80" zoomScaleNormal="80" workbookViewId="0">
      <selection activeCell="O9" sqref="O9"/>
    </sheetView>
  </sheetViews>
  <sheetFormatPr baseColWidth="10" defaultColWidth="10.875" defaultRowHeight="15"/>
  <cols>
    <col min="1" max="1" width="4.375" style="1" customWidth="1"/>
    <col min="2" max="2" width="11.875" style="1" customWidth="1"/>
    <col min="3" max="3" width="22.25" style="1" bestFit="1" customWidth="1"/>
    <col min="4" max="4" width="14.625" style="1" bestFit="1" customWidth="1"/>
    <col min="5" max="5" width="25.375" style="2" customWidth="1"/>
    <col min="6" max="6" width="8" style="1" customWidth="1"/>
    <col min="7" max="7" width="8.75" style="1" customWidth="1"/>
    <col min="8" max="8" width="9.125" style="1" customWidth="1"/>
    <col min="9" max="9" width="9.25" style="1" customWidth="1"/>
    <col min="10" max="10" width="11.625" style="1" customWidth="1"/>
    <col min="11" max="11" width="15.125" style="1" customWidth="1"/>
    <col min="12" max="12" width="9.25" style="1" customWidth="1"/>
    <col min="13" max="13" width="11.25" style="1" customWidth="1"/>
    <col min="14" max="14" width="13.5" style="1" customWidth="1"/>
    <col min="15" max="15" width="12.375" style="1" customWidth="1"/>
    <col min="16" max="16" width="5" style="3" customWidth="1"/>
    <col min="17" max="17" width="13.125" style="1" customWidth="1"/>
    <col min="18" max="18" width="18.125" style="1" customWidth="1"/>
    <col min="19" max="19" width="11.875" style="1" customWidth="1"/>
    <col min="20" max="20" width="16.5" style="30" customWidth="1"/>
    <col min="21" max="21" width="10.875" style="1"/>
    <col min="22" max="22" width="14.375" style="1" bestFit="1" customWidth="1"/>
    <col min="23" max="16384" width="10.875" style="1"/>
  </cols>
  <sheetData>
    <row r="2" spans="2:20" ht="35.25">
      <c r="E2" s="4" t="s">
        <v>81</v>
      </c>
      <c r="K2" s="5"/>
      <c r="L2" s="5"/>
      <c r="M2" s="5"/>
      <c r="N2" s="5"/>
      <c r="O2" s="5"/>
      <c r="P2" s="5"/>
      <c r="Q2" s="5"/>
      <c r="R2" s="5"/>
      <c r="T2" s="32"/>
    </row>
    <row r="3" spans="2:20" ht="27.75">
      <c r="K3" s="6"/>
      <c r="L3" s="6"/>
      <c r="M3" s="6"/>
      <c r="N3" s="6"/>
      <c r="O3" s="6"/>
      <c r="P3" s="7"/>
      <c r="Q3" s="8"/>
      <c r="R3" s="8"/>
      <c r="T3" s="8"/>
    </row>
    <row r="4" spans="2:20" ht="27.75">
      <c r="K4" s="6"/>
      <c r="L4" s="6"/>
      <c r="M4" s="6"/>
      <c r="N4" s="6"/>
      <c r="O4" s="6"/>
      <c r="P4" s="7"/>
      <c r="Q4" s="6"/>
      <c r="R4" s="6"/>
      <c r="T4" s="8"/>
    </row>
    <row r="6" spans="2:20" ht="29.1" customHeight="1">
      <c r="C6" s="60" t="s">
        <v>72</v>
      </c>
      <c r="D6" s="63" t="s">
        <v>64</v>
      </c>
      <c r="E6" s="63" t="s">
        <v>2</v>
      </c>
      <c r="F6" s="66" t="s">
        <v>0</v>
      </c>
      <c r="G6" s="67"/>
      <c r="H6" s="67"/>
      <c r="I6" s="67"/>
      <c r="J6" s="67"/>
      <c r="K6" s="67"/>
      <c r="L6" s="67"/>
      <c r="M6" s="67"/>
      <c r="N6" s="67"/>
      <c r="O6" s="68"/>
      <c r="P6" s="9"/>
      <c r="Q6" s="62" t="s">
        <v>1</v>
      </c>
      <c r="R6" s="62"/>
      <c r="S6" s="62"/>
      <c r="T6" s="62"/>
    </row>
    <row r="7" spans="2:20" ht="78.75" customHeight="1">
      <c r="C7" s="60"/>
      <c r="D7" s="64"/>
      <c r="E7" s="64"/>
      <c r="F7" s="69" t="s">
        <v>67</v>
      </c>
      <c r="G7" s="70"/>
      <c r="H7" s="70"/>
      <c r="I7" s="71"/>
      <c r="J7" s="10" t="s">
        <v>3</v>
      </c>
      <c r="K7" s="10" t="s">
        <v>4</v>
      </c>
      <c r="L7" s="10" t="s">
        <v>5</v>
      </c>
      <c r="M7" s="10" t="s">
        <v>9</v>
      </c>
      <c r="N7" s="10" t="s">
        <v>69</v>
      </c>
      <c r="O7" s="10" t="s">
        <v>73</v>
      </c>
      <c r="P7" s="11"/>
      <c r="Q7" s="12" t="s">
        <v>6</v>
      </c>
      <c r="R7" s="12" t="s">
        <v>7</v>
      </c>
      <c r="S7" s="12" t="s">
        <v>8</v>
      </c>
      <c r="T7" s="33" t="s">
        <v>74</v>
      </c>
    </row>
    <row r="8" spans="2:20" ht="18" customHeight="1">
      <c r="C8" s="61"/>
      <c r="D8" s="65"/>
      <c r="E8" s="65"/>
      <c r="F8" s="59" t="s">
        <v>70</v>
      </c>
      <c r="G8" s="59" t="s">
        <v>71</v>
      </c>
      <c r="H8" s="59" t="s">
        <v>75</v>
      </c>
      <c r="I8" s="14">
        <v>0.1</v>
      </c>
      <c r="J8" s="15">
        <v>0.15</v>
      </c>
      <c r="K8" s="15">
        <v>0.1</v>
      </c>
      <c r="L8" s="15">
        <v>0.05</v>
      </c>
      <c r="M8" s="15">
        <v>0.1</v>
      </c>
      <c r="N8" s="15">
        <v>0.1</v>
      </c>
      <c r="O8" s="15">
        <f>SUM(I8:N8)</f>
        <v>0.6</v>
      </c>
      <c r="P8" s="16"/>
      <c r="Q8" s="15">
        <v>0.15</v>
      </c>
      <c r="R8" s="15">
        <v>0.15</v>
      </c>
      <c r="S8" s="15">
        <v>0.1</v>
      </c>
      <c r="T8" s="31"/>
    </row>
    <row r="9" spans="2:20">
      <c r="B9" s="76" t="s">
        <v>10</v>
      </c>
      <c r="C9" s="79" t="s">
        <v>21</v>
      </c>
      <c r="D9" s="17" t="s">
        <v>65</v>
      </c>
      <c r="E9" s="18" t="s">
        <v>11</v>
      </c>
      <c r="F9" s="25">
        <v>0.03</v>
      </c>
      <c r="G9" s="35">
        <v>0.03</v>
      </c>
      <c r="H9" s="25">
        <v>0.04</v>
      </c>
      <c r="I9" s="25">
        <f>SUM(F9:H9)</f>
        <v>0.1</v>
      </c>
      <c r="J9" s="19">
        <v>0.1</v>
      </c>
      <c r="K9" s="19">
        <v>0</v>
      </c>
      <c r="L9" s="19">
        <v>0</v>
      </c>
      <c r="M9" s="19">
        <v>0.08</v>
      </c>
      <c r="N9" s="19">
        <v>0.05</v>
      </c>
      <c r="O9" s="29">
        <f>SUM(I9:N9)*800*SUM($I$8:$N$8)</f>
        <v>158.4</v>
      </c>
      <c r="P9" s="20"/>
      <c r="Q9" s="19">
        <v>7.4999999999999997E-2</v>
      </c>
      <c r="R9" s="19">
        <v>0.05</v>
      </c>
      <c r="S9" s="19">
        <v>0</v>
      </c>
      <c r="T9" s="34">
        <f>SUM(Q9:S9)*800*SUM($Q$8:$S$8)</f>
        <v>40</v>
      </c>
    </row>
    <row r="10" spans="2:20">
      <c r="B10" s="77"/>
      <c r="C10" s="79"/>
      <c r="D10" s="17" t="s">
        <v>65</v>
      </c>
      <c r="E10" s="18" t="s">
        <v>12</v>
      </c>
      <c r="F10" s="35">
        <v>0.03</v>
      </c>
      <c r="G10" s="27">
        <v>0.03</v>
      </c>
      <c r="H10" s="35">
        <v>0.04</v>
      </c>
      <c r="I10" s="35">
        <f t="shared" ref="I10:I43" si="0">SUM(F10:H10)</f>
        <v>0.1</v>
      </c>
      <c r="J10" s="27">
        <v>7.0000000000000007E-2</v>
      </c>
      <c r="K10" s="27">
        <v>0</v>
      </c>
      <c r="L10" s="27">
        <v>0</v>
      </c>
      <c r="M10" s="27">
        <v>0.08</v>
      </c>
      <c r="N10" s="27">
        <v>0.05</v>
      </c>
      <c r="O10" s="29">
        <f>SUM(I10:N10)*800*SUM($I$8:$N$8)</f>
        <v>144</v>
      </c>
      <c r="P10" s="20"/>
      <c r="Q10" s="19">
        <v>7.4999999999999997E-2</v>
      </c>
      <c r="R10" s="19">
        <v>0.05</v>
      </c>
      <c r="S10" s="19">
        <v>0</v>
      </c>
      <c r="T10" s="34">
        <f t="shared" ref="T10:T43" si="1">SUM(Q10:S10)*800*SUM($Q$8:$S$8)</f>
        <v>40</v>
      </c>
    </row>
    <row r="11" spans="2:20">
      <c r="B11" s="77"/>
      <c r="C11" s="79" t="s">
        <v>22</v>
      </c>
      <c r="D11" s="17" t="s">
        <v>66</v>
      </c>
      <c r="E11" s="18" t="s">
        <v>13</v>
      </c>
      <c r="F11" s="25">
        <v>0.03</v>
      </c>
      <c r="G11" s="27">
        <v>0.03</v>
      </c>
      <c r="H11" s="25">
        <v>0.04</v>
      </c>
      <c r="I11" s="25">
        <f t="shared" si="0"/>
        <v>0.1</v>
      </c>
      <c r="J11" s="19">
        <v>7.0000000000000007E-2</v>
      </c>
      <c r="K11" s="19">
        <v>0</v>
      </c>
      <c r="L11" s="19">
        <v>0</v>
      </c>
      <c r="M11" s="19">
        <v>0.08</v>
      </c>
      <c r="N11" s="19">
        <v>0.05</v>
      </c>
      <c r="O11" s="29">
        <f>SUM(I11:N11)*800*SUM($I$8:$N$8)</f>
        <v>144</v>
      </c>
      <c r="P11" s="20"/>
      <c r="Q11" s="19">
        <v>7.4999999999999997E-2</v>
      </c>
      <c r="R11" s="19">
        <v>0.05</v>
      </c>
      <c r="S11" s="19">
        <v>0</v>
      </c>
      <c r="T11" s="34">
        <f t="shared" si="1"/>
        <v>40</v>
      </c>
    </row>
    <row r="12" spans="2:20">
      <c r="B12" s="77"/>
      <c r="C12" s="79"/>
      <c r="D12" s="17" t="s">
        <v>65</v>
      </c>
      <c r="E12" s="18" t="s">
        <v>14</v>
      </c>
      <c r="F12" s="25">
        <v>0.03</v>
      </c>
      <c r="G12" s="27">
        <v>0.03</v>
      </c>
      <c r="H12" s="25">
        <v>0.04</v>
      </c>
      <c r="I12" s="25">
        <f t="shared" si="0"/>
        <v>0.1</v>
      </c>
      <c r="J12" s="19">
        <v>0.05</v>
      </c>
      <c r="K12" s="19">
        <v>0</v>
      </c>
      <c r="L12" s="19">
        <v>0</v>
      </c>
      <c r="M12" s="19">
        <v>0.08</v>
      </c>
      <c r="N12" s="27">
        <v>0.05</v>
      </c>
      <c r="O12" s="29">
        <f>SUM(I12:N12)*800*SUM($I$8:$N$8)</f>
        <v>134.4</v>
      </c>
      <c r="P12" s="20"/>
      <c r="Q12" s="19">
        <v>7.4999999999999997E-2</v>
      </c>
      <c r="R12" s="19">
        <v>0.05</v>
      </c>
      <c r="S12" s="19">
        <v>0</v>
      </c>
      <c r="T12" s="34">
        <f t="shared" si="1"/>
        <v>40</v>
      </c>
    </row>
    <row r="13" spans="2:20" s="44" customFormat="1">
      <c r="B13" s="77"/>
      <c r="C13" s="79" t="s">
        <v>23</v>
      </c>
      <c r="D13" s="40" t="s">
        <v>65</v>
      </c>
      <c r="E13" s="39" t="s">
        <v>15</v>
      </c>
      <c r="F13" s="46">
        <v>0</v>
      </c>
      <c r="G13" s="27">
        <v>0.03</v>
      </c>
      <c r="H13" s="46">
        <v>0</v>
      </c>
      <c r="I13" s="41">
        <f t="shared" si="0"/>
        <v>0.03</v>
      </c>
      <c r="J13" s="42">
        <v>0.1</v>
      </c>
      <c r="K13" s="42">
        <v>0</v>
      </c>
      <c r="L13" s="42">
        <v>0</v>
      </c>
      <c r="M13" s="42">
        <v>0.08</v>
      </c>
      <c r="N13" s="42">
        <v>7.0000000000000007E-2</v>
      </c>
      <c r="O13" s="57">
        <f t="shared" ref="O13:O43" si="2">SUM(I13:N13)*800*SUM($I$8:$N$8)</f>
        <v>134.4</v>
      </c>
      <c r="P13" s="43"/>
      <c r="Q13" s="42">
        <v>7.4999999999999997E-2</v>
      </c>
      <c r="R13" s="42">
        <v>0.05</v>
      </c>
      <c r="S13" s="42">
        <v>0</v>
      </c>
      <c r="T13" s="58">
        <f t="shared" si="1"/>
        <v>40</v>
      </c>
    </row>
    <row r="14" spans="2:20">
      <c r="B14" s="77"/>
      <c r="C14" s="79"/>
      <c r="D14" s="17" t="s">
        <v>65</v>
      </c>
      <c r="E14" s="18" t="s">
        <v>16</v>
      </c>
      <c r="F14" s="25">
        <v>0.03</v>
      </c>
      <c r="G14" s="27">
        <v>0.03</v>
      </c>
      <c r="H14" s="25">
        <v>0.04</v>
      </c>
      <c r="I14" s="25">
        <f t="shared" si="0"/>
        <v>0.1</v>
      </c>
      <c r="J14" s="19">
        <v>0.1</v>
      </c>
      <c r="K14" s="19">
        <v>0</v>
      </c>
      <c r="L14" s="19">
        <v>0</v>
      </c>
      <c r="M14" s="19">
        <v>0.08</v>
      </c>
      <c r="N14" s="19">
        <v>0.08</v>
      </c>
      <c r="O14" s="29">
        <f t="shared" si="2"/>
        <v>172.80000000000004</v>
      </c>
      <c r="P14" s="20"/>
      <c r="Q14" s="19">
        <v>7.4999999999999997E-2</v>
      </c>
      <c r="R14" s="19">
        <v>0.05</v>
      </c>
      <c r="S14" s="19">
        <v>0</v>
      </c>
      <c r="T14" s="34">
        <f t="shared" si="1"/>
        <v>40</v>
      </c>
    </row>
    <row r="15" spans="2:20">
      <c r="B15" s="77"/>
      <c r="C15" s="79"/>
      <c r="D15" s="17" t="s">
        <v>65</v>
      </c>
      <c r="E15" s="18" t="s">
        <v>17</v>
      </c>
      <c r="F15" s="25">
        <v>0.03</v>
      </c>
      <c r="G15" s="27">
        <v>0.03</v>
      </c>
      <c r="H15" s="25">
        <v>0.04</v>
      </c>
      <c r="I15" s="25">
        <f t="shared" si="0"/>
        <v>0.1</v>
      </c>
      <c r="J15" s="19">
        <v>7.0000000000000007E-2</v>
      </c>
      <c r="K15" s="19">
        <v>0</v>
      </c>
      <c r="L15" s="19">
        <v>0</v>
      </c>
      <c r="M15" s="19">
        <v>0.08</v>
      </c>
      <c r="N15" s="19">
        <v>0.05</v>
      </c>
      <c r="O15" s="29">
        <f t="shared" si="2"/>
        <v>144</v>
      </c>
      <c r="P15" s="20"/>
      <c r="Q15" s="19">
        <v>7.4999999999999997E-2</v>
      </c>
      <c r="R15" s="19">
        <v>0.05</v>
      </c>
      <c r="S15" s="19">
        <v>0</v>
      </c>
      <c r="T15" s="34">
        <f t="shared" si="1"/>
        <v>40</v>
      </c>
    </row>
    <row r="16" spans="2:20" s="44" customFormat="1">
      <c r="B16" s="77"/>
      <c r="C16" s="79" t="s">
        <v>24</v>
      </c>
      <c r="D16" s="40" t="s">
        <v>66</v>
      </c>
      <c r="E16" s="39" t="s">
        <v>18</v>
      </c>
      <c r="F16" s="25">
        <v>0.03</v>
      </c>
      <c r="G16" s="27">
        <v>0.03</v>
      </c>
      <c r="H16" s="25">
        <v>0.04</v>
      </c>
      <c r="I16" s="41">
        <f t="shared" si="0"/>
        <v>0.1</v>
      </c>
      <c r="J16" s="42">
        <v>7.0000000000000007E-2</v>
      </c>
      <c r="K16" s="42">
        <v>0</v>
      </c>
      <c r="L16" s="42">
        <v>0</v>
      </c>
      <c r="M16" s="42">
        <v>0.08</v>
      </c>
      <c r="N16" s="42">
        <v>0.08</v>
      </c>
      <c r="O16" s="57">
        <f t="shared" si="2"/>
        <v>158.4</v>
      </c>
      <c r="P16" s="43"/>
      <c r="Q16" s="42">
        <v>7.4999999999999997E-2</v>
      </c>
      <c r="R16" s="42">
        <v>0.05</v>
      </c>
      <c r="S16" s="42">
        <v>0</v>
      </c>
      <c r="T16" s="58">
        <f t="shared" si="1"/>
        <v>40</v>
      </c>
    </row>
    <row r="17" spans="2:20">
      <c r="B17" s="77"/>
      <c r="C17" s="79"/>
      <c r="D17" s="17" t="s">
        <v>65</v>
      </c>
      <c r="E17" s="18" t="s">
        <v>19</v>
      </c>
      <c r="F17" s="25">
        <v>0.03</v>
      </c>
      <c r="G17" s="27">
        <v>0.03</v>
      </c>
      <c r="H17" s="25">
        <v>0.04</v>
      </c>
      <c r="I17" s="25">
        <f t="shared" si="0"/>
        <v>0.1</v>
      </c>
      <c r="J17" s="19">
        <v>0.1</v>
      </c>
      <c r="K17" s="19">
        <v>0</v>
      </c>
      <c r="L17" s="19">
        <v>0</v>
      </c>
      <c r="M17" s="19">
        <v>0.08</v>
      </c>
      <c r="N17" s="19">
        <v>0.08</v>
      </c>
      <c r="O17" s="29">
        <f t="shared" si="2"/>
        <v>172.80000000000004</v>
      </c>
      <c r="P17" s="20"/>
      <c r="Q17" s="19">
        <v>7.4999999999999997E-2</v>
      </c>
      <c r="R17" s="19">
        <v>0.05</v>
      </c>
      <c r="S17" s="19">
        <v>0</v>
      </c>
      <c r="T17" s="34">
        <f t="shared" si="1"/>
        <v>40</v>
      </c>
    </row>
    <row r="18" spans="2:20">
      <c r="B18" s="77"/>
      <c r="C18" s="79"/>
      <c r="D18" s="17" t="s">
        <v>66</v>
      </c>
      <c r="E18" s="18" t="s">
        <v>20</v>
      </c>
      <c r="F18" s="25">
        <v>0.03</v>
      </c>
      <c r="G18" s="27">
        <v>0.03</v>
      </c>
      <c r="H18" s="25">
        <v>0.04</v>
      </c>
      <c r="I18" s="25">
        <f t="shared" si="0"/>
        <v>0.1</v>
      </c>
      <c r="J18" s="19">
        <v>7.0000000000000007E-2</v>
      </c>
      <c r="K18" s="19">
        <v>0</v>
      </c>
      <c r="L18" s="19">
        <v>0</v>
      </c>
      <c r="M18" s="19">
        <v>0.08</v>
      </c>
      <c r="N18" s="19">
        <v>0.08</v>
      </c>
      <c r="O18" s="29">
        <f t="shared" si="2"/>
        <v>158.4</v>
      </c>
      <c r="P18" s="20"/>
      <c r="Q18" s="19">
        <v>7.4999999999999997E-2</v>
      </c>
      <c r="R18" s="19">
        <v>0.05</v>
      </c>
      <c r="S18" s="19">
        <v>0</v>
      </c>
      <c r="T18" s="34">
        <f t="shared" si="1"/>
        <v>40</v>
      </c>
    </row>
    <row r="19" spans="2:20" s="44" customFormat="1">
      <c r="B19" s="77"/>
      <c r="C19" s="37" t="s">
        <v>76</v>
      </c>
      <c r="D19" s="45" t="s">
        <v>65</v>
      </c>
      <c r="E19" s="39" t="s">
        <v>25</v>
      </c>
      <c r="F19" s="46">
        <v>0</v>
      </c>
      <c r="G19" s="27">
        <v>0.03</v>
      </c>
      <c r="H19" s="46">
        <v>0</v>
      </c>
      <c r="I19" s="41">
        <f t="shared" si="0"/>
        <v>0.03</v>
      </c>
      <c r="J19" s="42">
        <v>0.05</v>
      </c>
      <c r="K19" s="42">
        <v>0</v>
      </c>
      <c r="L19" s="42">
        <v>0</v>
      </c>
      <c r="M19" s="42">
        <v>0.08</v>
      </c>
      <c r="N19" s="42">
        <v>0</v>
      </c>
      <c r="O19" s="57">
        <f t="shared" si="2"/>
        <v>76.8</v>
      </c>
      <c r="P19" s="43"/>
      <c r="Q19" s="42">
        <v>7.4999999999999997E-2</v>
      </c>
      <c r="R19" s="42">
        <v>0.05</v>
      </c>
      <c r="S19" s="42">
        <v>0</v>
      </c>
      <c r="T19" s="58">
        <f t="shared" si="1"/>
        <v>40</v>
      </c>
    </row>
    <row r="20" spans="2:20">
      <c r="B20" s="77"/>
      <c r="C20" s="80" t="s">
        <v>28</v>
      </c>
      <c r="D20" s="13" t="s">
        <v>66</v>
      </c>
      <c r="E20" s="18" t="s">
        <v>26</v>
      </c>
      <c r="F20" s="25">
        <v>0.03</v>
      </c>
      <c r="G20" s="27">
        <v>0.03</v>
      </c>
      <c r="H20" s="25">
        <v>0.04</v>
      </c>
      <c r="I20" s="25">
        <f t="shared" si="0"/>
        <v>0.1</v>
      </c>
      <c r="J20" s="19">
        <v>7.0000000000000007E-2</v>
      </c>
      <c r="K20" s="19">
        <v>0</v>
      </c>
      <c r="L20" s="19">
        <v>0</v>
      </c>
      <c r="M20" s="19">
        <v>0.08</v>
      </c>
      <c r="N20" s="19">
        <v>7.0000000000000007E-2</v>
      </c>
      <c r="O20" s="29">
        <f t="shared" si="2"/>
        <v>153.6</v>
      </c>
      <c r="P20" s="20"/>
      <c r="Q20" s="19">
        <v>7.4999999999999997E-2</v>
      </c>
      <c r="R20" s="19">
        <v>0.05</v>
      </c>
      <c r="S20" s="19">
        <v>0</v>
      </c>
      <c r="T20" s="34">
        <f t="shared" si="1"/>
        <v>40</v>
      </c>
    </row>
    <row r="21" spans="2:20" s="44" customFormat="1">
      <c r="B21" s="77"/>
      <c r="C21" s="81"/>
      <c r="D21" s="45" t="s">
        <v>65</v>
      </c>
      <c r="E21" s="39" t="s">
        <v>27</v>
      </c>
      <c r="F21" s="25">
        <v>0.03</v>
      </c>
      <c r="G21" s="27">
        <v>0.03</v>
      </c>
      <c r="H21" s="25">
        <v>0.04</v>
      </c>
      <c r="I21" s="41">
        <f t="shared" si="0"/>
        <v>0.1</v>
      </c>
      <c r="J21" s="42">
        <v>0.1</v>
      </c>
      <c r="K21" s="42">
        <v>0</v>
      </c>
      <c r="L21" s="42">
        <v>0</v>
      </c>
      <c r="M21" s="42">
        <v>0.08</v>
      </c>
      <c r="N21" s="42">
        <v>0.08</v>
      </c>
      <c r="O21" s="57">
        <f t="shared" si="2"/>
        <v>172.80000000000004</v>
      </c>
      <c r="P21" s="43"/>
      <c r="Q21" s="42">
        <v>7.4999999999999997E-2</v>
      </c>
      <c r="R21" s="42">
        <v>0.05</v>
      </c>
      <c r="S21" s="42">
        <v>0</v>
      </c>
      <c r="T21" s="58">
        <f t="shared" si="1"/>
        <v>40</v>
      </c>
    </row>
    <row r="22" spans="2:20">
      <c r="B22" s="77"/>
      <c r="C22" s="82" t="s">
        <v>46</v>
      </c>
      <c r="D22" s="13" t="s">
        <v>65</v>
      </c>
      <c r="E22" s="18" t="s">
        <v>44</v>
      </c>
      <c r="F22" s="25">
        <v>0.03</v>
      </c>
      <c r="G22" s="27">
        <v>0.03</v>
      </c>
      <c r="H22" s="25">
        <v>0.04</v>
      </c>
      <c r="I22" s="25">
        <f t="shared" si="0"/>
        <v>0.1</v>
      </c>
      <c r="J22" s="19">
        <v>0.12</v>
      </c>
      <c r="K22" s="19">
        <v>0</v>
      </c>
      <c r="L22" s="19">
        <v>0</v>
      </c>
      <c r="M22" s="19">
        <v>0.08</v>
      </c>
      <c r="N22" s="19">
        <v>0.08</v>
      </c>
      <c r="O22" s="29">
        <f t="shared" si="2"/>
        <v>182.4</v>
      </c>
      <c r="P22" s="20"/>
      <c r="Q22" s="19">
        <v>7.4999999999999997E-2</v>
      </c>
      <c r="R22" s="19">
        <v>0.05</v>
      </c>
      <c r="S22" s="19">
        <v>0</v>
      </c>
      <c r="T22" s="34">
        <f t="shared" si="1"/>
        <v>40</v>
      </c>
    </row>
    <row r="23" spans="2:20">
      <c r="B23" s="77"/>
      <c r="C23" s="83"/>
      <c r="D23" s="13" t="s">
        <v>65</v>
      </c>
      <c r="E23" s="18" t="s">
        <v>45</v>
      </c>
      <c r="F23" s="25">
        <v>0.03</v>
      </c>
      <c r="G23" s="27">
        <v>0.03</v>
      </c>
      <c r="H23" s="25">
        <v>0.04</v>
      </c>
      <c r="I23" s="25">
        <f t="shared" si="0"/>
        <v>0.1</v>
      </c>
      <c r="J23" s="19">
        <v>0.12</v>
      </c>
      <c r="K23" s="19">
        <v>0</v>
      </c>
      <c r="L23" s="19">
        <v>0</v>
      </c>
      <c r="M23" s="19">
        <v>0.08</v>
      </c>
      <c r="N23" s="19">
        <v>0.08</v>
      </c>
      <c r="O23" s="29">
        <f t="shared" si="2"/>
        <v>182.4</v>
      </c>
      <c r="P23" s="20"/>
      <c r="Q23" s="19">
        <v>7.4999999999999997E-2</v>
      </c>
      <c r="R23" s="19">
        <v>0.05</v>
      </c>
      <c r="S23" s="19">
        <v>0</v>
      </c>
      <c r="T23" s="34">
        <f t="shared" si="1"/>
        <v>40</v>
      </c>
    </row>
    <row r="24" spans="2:20">
      <c r="B24" s="77"/>
      <c r="C24" s="17" t="s">
        <v>32</v>
      </c>
      <c r="D24" s="17" t="s">
        <v>65</v>
      </c>
      <c r="E24" s="18" t="s">
        <v>31</v>
      </c>
      <c r="F24" s="25">
        <v>0.03</v>
      </c>
      <c r="G24" s="27">
        <v>0.03</v>
      </c>
      <c r="H24" s="25">
        <v>0.04</v>
      </c>
      <c r="I24" s="25">
        <f t="shared" si="0"/>
        <v>0.1</v>
      </c>
      <c r="J24" s="19">
        <v>0.12</v>
      </c>
      <c r="K24" s="19">
        <v>0</v>
      </c>
      <c r="L24" s="19">
        <v>0</v>
      </c>
      <c r="M24" s="19">
        <v>0.08</v>
      </c>
      <c r="N24" s="19">
        <v>0.08</v>
      </c>
      <c r="O24" s="29">
        <f t="shared" si="2"/>
        <v>182.4</v>
      </c>
      <c r="P24" s="20"/>
      <c r="Q24" s="19">
        <v>7.4999999999999997E-2</v>
      </c>
      <c r="R24" s="19">
        <v>0.05</v>
      </c>
      <c r="S24" s="19">
        <v>0</v>
      </c>
      <c r="T24" s="34">
        <f t="shared" si="1"/>
        <v>40</v>
      </c>
    </row>
    <row r="25" spans="2:20">
      <c r="B25" s="77"/>
      <c r="C25" s="17" t="s">
        <v>30</v>
      </c>
      <c r="D25" s="17" t="s">
        <v>65</v>
      </c>
      <c r="E25" s="18" t="s">
        <v>29</v>
      </c>
      <c r="F25" s="25">
        <v>0.03</v>
      </c>
      <c r="G25" s="27">
        <v>0.03</v>
      </c>
      <c r="H25" s="46">
        <v>0</v>
      </c>
      <c r="I25" s="25">
        <f t="shared" si="0"/>
        <v>0.06</v>
      </c>
      <c r="J25" s="19">
        <v>0.1</v>
      </c>
      <c r="K25" s="19">
        <v>0</v>
      </c>
      <c r="L25" s="19">
        <v>0</v>
      </c>
      <c r="M25" s="19">
        <v>0.08</v>
      </c>
      <c r="N25" s="19">
        <v>7.0000000000000007E-2</v>
      </c>
      <c r="O25" s="29">
        <f t="shared" si="2"/>
        <v>148.79999999999998</v>
      </c>
      <c r="P25" s="20"/>
      <c r="Q25" s="19">
        <v>7.4999999999999997E-2</v>
      </c>
      <c r="R25" s="19">
        <v>0.05</v>
      </c>
      <c r="S25" s="19">
        <v>0</v>
      </c>
      <c r="T25" s="34">
        <f t="shared" si="1"/>
        <v>40</v>
      </c>
    </row>
    <row r="26" spans="2:20" ht="15.75" customHeight="1">
      <c r="B26" s="77"/>
      <c r="C26" s="82" t="s">
        <v>33</v>
      </c>
      <c r="D26" s="48" t="s">
        <v>65</v>
      </c>
      <c r="E26" s="18" t="s">
        <v>34</v>
      </c>
      <c r="F26" s="49">
        <v>0</v>
      </c>
      <c r="G26" s="50">
        <v>0.03</v>
      </c>
      <c r="H26" s="56">
        <v>0.04</v>
      </c>
      <c r="I26" s="49">
        <f>SUM(F26:H26)</f>
        <v>7.0000000000000007E-2</v>
      </c>
      <c r="J26" s="51">
        <v>0.12</v>
      </c>
      <c r="K26" s="51">
        <v>0</v>
      </c>
      <c r="L26" s="51">
        <v>0</v>
      </c>
      <c r="M26" s="51">
        <v>0.08</v>
      </c>
      <c r="N26" s="51">
        <v>0.08</v>
      </c>
      <c r="O26" s="52">
        <f>SUM(I26:N26)*800*SUM($I$8:$N$8)</f>
        <v>168</v>
      </c>
      <c r="P26" s="20"/>
      <c r="Q26" s="51">
        <v>7.4999999999999997E-2</v>
      </c>
      <c r="R26" s="51">
        <v>0.05</v>
      </c>
      <c r="S26" s="51">
        <v>0</v>
      </c>
      <c r="T26" s="53">
        <f>SUM(Q26:S26)*800*SUM($Q$8:$S$8)</f>
        <v>40</v>
      </c>
    </row>
    <row r="27" spans="2:20">
      <c r="B27" s="78"/>
      <c r="C27" s="83"/>
      <c r="D27" s="47" t="s">
        <v>66</v>
      </c>
      <c r="E27" s="18" t="s">
        <v>77</v>
      </c>
      <c r="F27" s="56">
        <v>0.03</v>
      </c>
      <c r="G27" s="27">
        <v>0.03</v>
      </c>
      <c r="H27" s="56">
        <v>0.04</v>
      </c>
      <c r="I27" s="56">
        <f>SUM(F27:H27)</f>
        <v>0.1</v>
      </c>
      <c r="J27" s="23"/>
      <c r="K27" s="23"/>
      <c r="L27" s="23"/>
      <c r="M27" s="23"/>
      <c r="N27" s="23"/>
      <c r="O27" s="29">
        <f>SUM(I27:N27)*800*SUM($I$8:$N$8)</f>
        <v>48</v>
      </c>
      <c r="P27" s="23"/>
      <c r="Q27" s="23"/>
      <c r="R27" s="23"/>
      <c r="S27" s="23"/>
      <c r="T27" s="34">
        <f>SUM(Q27:S27)*800*SUM($Q$8:$S$8)</f>
        <v>0</v>
      </c>
    </row>
    <row r="28" spans="2:20" ht="15" customHeight="1">
      <c r="B28" s="73" t="s">
        <v>61</v>
      </c>
      <c r="C28" s="13" t="s">
        <v>37</v>
      </c>
      <c r="D28" s="13" t="s">
        <v>66</v>
      </c>
      <c r="E28" s="18" t="s">
        <v>35</v>
      </c>
      <c r="F28" s="25">
        <v>0.03</v>
      </c>
      <c r="G28" s="28">
        <v>0.03</v>
      </c>
      <c r="H28" s="56">
        <v>0.04</v>
      </c>
      <c r="I28" s="25">
        <f t="shared" si="0"/>
        <v>0.1</v>
      </c>
      <c r="J28" s="26">
        <v>0.12</v>
      </c>
      <c r="K28" s="26">
        <v>0</v>
      </c>
      <c r="L28" s="26">
        <v>0</v>
      </c>
      <c r="M28" s="26">
        <v>0.08</v>
      </c>
      <c r="N28" s="26">
        <v>0.08</v>
      </c>
      <c r="O28" s="54">
        <f t="shared" si="2"/>
        <v>182.4</v>
      </c>
      <c r="P28" s="20"/>
      <c r="Q28" s="26">
        <v>7.4999999999999997E-2</v>
      </c>
      <c r="R28" s="26">
        <v>0.05</v>
      </c>
      <c r="S28" s="26">
        <v>0</v>
      </c>
      <c r="T28" s="55">
        <f t="shared" si="1"/>
        <v>40</v>
      </c>
    </row>
    <row r="29" spans="2:20" ht="15" customHeight="1">
      <c r="B29" s="74"/>
      <c r="C29" s="21" t="s">
        <v>38</v>
      </c>
      <c r="D29" s="22" t="s">
        <v>65</v>
      </c>
      <c r="E29" s="18" t="s">
        <v>36</v>
      </c>
      <c r="F29" s="25">
        <v>0.03</v>
      </c>
      <c r="G29" s="27">
        <v>0.03</v>
      </c>
      <c r="H29" s="25">
        <v>0.04</v>
      </c>
      <c r="I29" s="25">
        <f t="shared" si="0"/>
        <v>0.1</v>
      </c>
      <c r="J29" s="19">
        <v>7.0000000000000007E-2</v>
      </c>
      <c r="K29" s="19">
        <v>0</v>
      </c>
      <c r="L29" s="19">
        <v>0</v>
      </c>
      <c r="M29" s="19">
        <v>0.08</v>
      </c>
      <c r="N29" s="19">
        <v>0.05</v>
      </c>
      <c r="O29" s="29">
        <f t="shared" si="2"/>
        <v>144</v>
      </c>
      <c r="P29" s="20"/>
      <c r="Q29" s="19">
        <v>7.4999999999999997E-2</v>
      </c>
      <c r="R29" s="19">
        <v>0.05</v>
      </c>
      <c r="S29" s="19">
        <v>0</v>
      </c>
      <c r="T29" s="34">
        <f t="shared" si="1"/>
        <v>40</v>
      </c>
    </row>
    <row r="30" spans="2:20" ht="15" customHeight="1">
      <c r="B30" s="74"/>
      <c r="C30" s="22" t="s">
        <v>41</v>
      </c>
      <c r="D30" s="22" t="s">
        <v>65</v>
      </c>
      <c r="E30" s="18" t="s">
        <v>39</v>
      </c>
      <c r="F30" s="25">
        <v>0.03</v>
      </c>
      <c r="G30" s="27">
        <v>0.03</v>
      </c>
      <c r="H30" s="25">
        <v>0.04</v>
      </c>
      <c r="I30" s="25">
        <f t="shared" si="0"/>
        <v>0.1</v>
      </c>
      <c r="J30" s="19">
        <v>7.0000000000000007E-2</v>
      </c>
      <c r="K30" s="19">
        <v>0</v>
      </c>
      <c r="L30" s="19">
        <v>0</v>
      </c>
      <c r="M30" s="19">
        <v>0.08</v>
      </c>
      <c r="N30" s="19">
        <v>0.08</v>
      </c>
      <c r="O30" s="29">
        <f t="shared" si="2"/>
        <v>158.4</v>
      </c>
      <c r="P30" s="20"/>
      <c r="Q30" s="19">
        <v>7.4999999999999997E-2</v>
      </c>
      <c r="R30" s="19">
        <v>0.05</v>
      </c>
      <c r="S30" s="19">
        <v>0</v>
      </c>
      <c r="T30" s="34">
        <f t="shared" si="1"/>
        <v>40</v>
      </c>
    </row>
    <row r="31" spans="2:20" ht="15" customHeight="1">
      <c r="B31" s="74"/>
      <c r="C31" s="13" t="s">
        <v>42</v>
      </c>
      <c r="D31" s="13" t="s">
        <v>65</v>
      </c>
      <c r="E31" s="18" t="s">
        <v>40</v>
      </c>
      <c r="F31" s="25">
        <v>0.03</v>
      </c>
      <c r="G31" s="27">
        <v>0.03</v>
      </c>
      <c r="H31" s="25">
        <v>0.04</v>
      </c>
      <c r="I31" s="25">
        <f t="shared" si="0"/>
        <v>0.1</v>
      </c>
      <c r="J31" s="19">
        <v>7.0000000000000007E-2</v>
      </c>
      <c r="K31" s="19">
        <v>0</v>
      </c>
      <c r="L31" s="19">
        <v>0</v>
      </c>
      <c r="M31" s="19">
        <v>0.08</v>
      </c>
      <c r="N31" s="19">
        <v>7.0000000000000007E-2</v>
      </c>
      <c r="O31" s="29">
        <f t="shared" si="2"/>
        <v>153.6</v>
      </c>
      <c r="P31" s="20"/>
      <c r="Q31" s="19">
        <v>7.4999999999999997E-2</v>
      </c>
      <c r="R31" s="19">
        <v>0.05</v>
      </c>
      <c r="S31" s="19">
        <v>0</v>
      </c>
      <c r="T31" s="34">
        <f t="shared" si="1"/>
        <v>40</v>
      </c>
    </row>
    <row r="32" spans="2:20" s="36" customFormat="1" ht="15" customHeight="1">
      <c r="B32" s="74"/>
      <c r="C32" s="22"/>
      <c r="D32" s="22" t="s">
        <v>65</v>
      </c>
      <c r="E32" s="18" t="s">
        <v>43</v>
      </c>
      <c r="F32" s="25">
        <v>0.03</v>
      </c>
      <c r="G32" s="27">
        <v>0.03</v>
      </c>
      <c r="H32" s="25">
        <v>0.04</v>
      </c>
      <c r="I32" s="35">
        <f t="shared" si="0"/>
        <v>0.1</v>
      </c>
      <c r="J32" s="27">
        <v>7.0000000000000007E-2</v>
      </c>
      <c r="K32" s="27">
        <v>0</v>
      </c>
      <c r="L32" s="27">
        <v>0</v>
      </c>
      <c r="M32" s="27">
        <v>0.08</v>
      </c>
      <c r="N32" s="27">
        <v>7.0000000000000007E-2</v>
      </c>
      <c r="O32" s="29">
        <f>SUM(I32:N32)*800*SUM($I$8:$N$8)</f>
        <v>153.6</v>
      </c>
      <c r="P32" s="20"/>
      <c r="Q32" s="27">
        <v>7.4999999999999997E-2</v>
      </c>
      <c r="R32" s="27">
        <v>0.05</v>
      </c>
      <c r="S32" s="27">
        <v>0</v>
      </c>
      <c r="T32" s="58">
        <f t="shared" si="1"/>
        <v>40</v>
      </c>
    </row>
    <row r="33" spans="2:20" ht="15" customHeight="1">
      <c r="B33" s="74"/>
      <c r="C33" s="72" t="s">
        <v>55</v>
      </c>
      <c r="D33" s="13" t="s">
        <v>65</v>
      </c>
      <c r="E33" s="18" t="s">
        <v>47</v>
      </c>
      <c r="F33" s="25">
        <v>0.03</v>
      </c>
      <c r="G33" s="27">
        <v>0.03</v>
      </c>
      <c r="H33" s="25">
        <v>0.04</v>
      </c>
      <c r="I33" s="25">
        <f t="shared" si="0"/>
        <v>0.1</v>
      </c>
      <c r="J33" s="19">
        <v>7.0000000000000007E-2</v>
      </c>
      <c r="K33" s="19">
        <v>0</v>
      </c>
      <c r="L33" s="19">
        <v>0</v>
      </c>
      <c r="M33" s="19">
        <v>0.08</v>
      </c>
      <c r="N33" s="19">
        <v>0.05</v>
      </c>
      <c r="O33" s="29">
        <f t="shared" si="2"/>
        <v>144</v>
      </c>
      <c r="P33" s="20"/>
      <c r="Q33" s="19">
        <v>7.4999999999999997E-2</v>
      </c>
      <c r="R33" s="19">
        <v>0.05</v>
      </c>
      <c r="S33" s="19">
        <v>0</v>
      </c>
      <c r="T33" s="34">
        <f t="shared" si="1"/>
        <v>40</v>
      </c>
    </row>
    <row r="34" spans="2:20" ht="15" customHeight="1">
      <c r="B34" s="74"/>
      <c r="C34" s="72"/>
      <c r="D34" s="13" t="s">
        <v>65</v>
      </c>
      <c r="E34" s="18" t="s">
        <v>48</v>
      </c>
      <c r="F34" s="25">
        <v>0.03</v>
      </c>
      <c r="G34" s="27">
        <v>0.03</v>
      </c>
      <c r="H34" s="46">
        <v>0</v>
      </c>
      <c r="I34" s="25">
        <f t="shared" si="0"/>
        <v>0.06</v>
      </c>
      <c r="J34" s="19">
        <v>7.0000000000000007E-2</v>
      </c>
      <c r="K34" s="19">
        <v>0</v>
      </c>
      <c r="L34" s="19">
        <v>0</v>
      </c>
      <c r="M34" s="19">
        <v>0.08</v>
      </c>
      <c r="N34" s="19">
        <v>7.0000000000000007E-2</v>
      </c>
      <c r="O34" s="29">
        <f t="shared" si="2"/>
        <v>134.4</v>
      </c>
      <c r="P34" s="20"/>
      <c r="Q34" s="19">
        <v>7.4999999999999997E-2</v>
      </c>
      <c r="R34" s="19">
        <v>0.05</v>
      </c>
      <c r="S34" s="19">
        <v>0</v>
      </c>
      <c r="T34" s="34">
        <f t="shared" si="1"/>
        <v>40</v>
      </c>
    </row>
    <row r="35" spans="2:20" ht="15" customHeight="1">
      <c r="B35" s="74"/>
      <c r="C35" s="72" t="s">
        <v>49</v>
      </c>
      <c r="D35" s="13" t="s">
        <v>66</v>
      </c>
      <c r="E35" s="18" t="s">
        <v>50</v>
      </c>
      <c r="F35" s="25">
        <v>0.03</v>
      </c>
      <c r="G35" s="27">
        <v>0.03</v>
      </c>
      <c r="H35" s="25">
        <v>0.04</v>
      </c>
      <c r="I35" s="25">
        <f t="shared" si="0"/>
        <v>0.1</v>
      </c>
      <c r="J35" s="19">
        <v>0.1</v>
      </c>
      <c r="K35" s="19">
        <v>0</v>
      </c>
      <c r="L35" s="19">
        <v>0</v>
      </c>
      <c r="M35" s="19">
        <v>0.08</v>
      </c>
      <c r="N35" s="19">
        <v>0.08</v>
      </c>
      <c r="O35" s="29">
        <f t="shared" si="2"/>
        <v>172.80000000000004</v>
      </c>
      <c r="P35" s="20"/>
      <c r="Q35" s="19">
        <v>7.4999999999999997E-2</v>
      </c>
      <c r="R35" s="19">
        <v>0.05</v>
      </c>
      <c r="S35" s="19">
        <v>0</v>
      </c>
      <c r="T35" s="34">
        <f t="shared" si="1"/>
        <v>40</v>
      </c>
    </row>
    <row r="36" spans="2:20" ht="15" customHeight="1">
      <c r="B36" s="74"/>
      <c r="C36" s="72"/>
      <c r="D36" s="13" t="s">
        <v>65</v>
      </c>
      <c r="E36" s="18" t="s">
        <v>51</v>
      </c>
      <c r="F36" s="25">
        <v>0.03</v>
      </c>
      <c r="G36" s="27">
        <v>0.03</v>
      </c>
      <c r="H36" s="25">
        <v>0.04</v>
      </c>
      <c r="I36" s="25">
        <f t="shared" si="0"/>
        <v>0.1</v>
      </c>
      <c r="J36" s="19">
        <v>0.1</v>
      </c>
      <c r="K36" s="19">
        <v>0</v>
      </c>
      <c r="L36" s="19">
        <v>0</v>
      </c>
      <c r="M36" s="19">
        <v>0.08</v>
      </c>
      <c r="N36" s="19">
        <v>0.08</v>
      </c>
      <c r="O36" s="29">
        <f t="shared" si="2"/>
        <v>172.80000000000004</v>
      </c>
      <c r="P36" s="20"/>
      <c r="Q36" s="19">
        <v>7.4999999999999997E-2</v>
      </c>
      <c r="R36" s="19">
        <v>0.05</v>
      </c>
      <c r="S36" s="19">
        <v>0</v>
      </c>
      <c r="T36" s="34">
        <f t="shared" si="1"/>
        <v>40</v>
      </c>
    </row>
    <row r="37" spans="2:20" ht="15" customHeight="1">
      <c r="B37" s="74"/>
      <c r="C37" s="72" t="s">
        <v>52</v>
      </c>
      <c r="D37" s="13" t="s">
        <v>65</v>
      </c>
      <c r="E37" s="18" t="s">
        <v>53</v>
      </c>
      <c r="F37" s="25">
        <v>0.03</v>
      </c>
      <c r="G37" s="27">
        <v>0.03</v>
      </c>
      <c r="H37" s="25">
        <v>0.04</v>
      </c>
      <c r="I37" s="25">
        <f t="shared" si="0"/>
        <v>0.1</v>
      </c>
      <c r="J37" s="19">
        <v>0.1</v>
      </c>
      <c r="K37" s="19">
        <v>0</v>
      </c>
      <c r="L37" s="19">
        <v>0</v>
      </c>
      <c r="M37" s="19">
        <v>0.08</v>
      </c>
      <c r="N37" s="19">
        <v>0.08</v>
      </c>
      <c r="O37" s="29">
        <f t="shared" si="2"/>
        <v>172.80000000000004</v>
      </c>
      <c r="P37" s="20"/>
      <c r="Q37" s="19">
        <v>7.4999999999999997E-2</v>
      </c>
      <c r="R37" s="19">
        <v>0.05</v>
      </c>
      <c r="S37" s="19">
        <v>0</v>
      </c>
      <c r="T37" s="34">
        <f t="shared" si="1"/>
        <v>40</v>
      </c>
    </row>
    <row r="38" spans="2:20" ht="15" customHeight="1">
      <c r="B38" s="74"/>
      <c r="C38" s="72"/>
      <c r="D38" s="13" t="s">
        <v>65</v>
      </c>
      <c r="E38" s="18" t="s">
        <v>54</v>
      </c>
      <c r="F38" s="25">
        <v>0.03</v>
      </c>
      <c r="G38" s="27">
        <v>0.03</v>
      </c>
      <c r="H38" s="25">
        <v>0.04</v>
      </c>
      <c r="I38" s="25">
        <f t="shared" si="0"/>
        <v>0.1</v>
      </c>
      <c r="J38" s="19">
        <v>0.1</v>
      </c>
      <c r="K38" s="19">
        <v>0</v>
      </c>
      <c r="L38" s="19">
        <v>0</v>
      </c>
      <c r="M38" s="19">
        <v>0.08</v>
      </c>
      <c r="N38" s="19">
        <v>0.08</v>
      </c>
      <c r="O38" s="29">
        <f t="shared" si="2"/>
        <v>172.80000000000004</v>
      </c>
      <c r="P38" s="20"/>
      <c r="Q38" s="19">
        <v>7.4999999999999997E-2</v>
      </c>
      <c r="R38" s="19">
        <v>0.05</v>
      </c>
      <c r="S38" s="19">
        <v>0</v>
      </c>
      <c r="T38" s="34">
        <f>SUM(Q38:S38)*800*SUM($Q$8:$S$8)</f>
        <v>40</v>
      </c>
    </row>
    <row r="39" spans="2:20" ht="15.75" customHeight="1">
      <c r="B39" s="74"/>
      <c r="C39" s="47" t="s">
        <v>78</v>
      </c>
      <c r="D39" s="47" t="s">
        <v>66</v>
      </c>
      <c r="E39" s="18" t="s">
        <v>79</v>
      </c>
      <c r="F39" s="25">
        <v>0.03</v>
      </c>
      <c r="G39" s="27">
        <v>0.03</v>
      </c>
      <c r="H39" s="56">
        <v>0.04</v>
      </c>
      <c r="I39" s="25">
        <f t="shared" si="0"/>
        <v>0.1</v>
      </c>
      <c r="J39" s="19"/>
      <c r="K39" s="19"/>
      <c r="L39" s="19"/>
      <c r="M39" s="19"/>
      <c r="N39" s="19"/>
      <c r="O39" s="29">
        <f>SUM(I39:N39)*800*SUM($I$8:$N$8)</f>
        <v>48</v>
      </c>
      <c r="P39" s="20"/>
      <c r="Q39" s="19"/>
      <c r="R39" s="19"/>
      <c r="S39" s="19"/>
      <c r="T39" s="34">
        <f t="shared" ref="T39:T40" si="3">SUM(Q39:S39)*800*SUM($Q$8:$S$8)</f>
        <v>0</v>
      </c>
    </row>
    <row r="40" spans="2:20" ht="15.75" customHeight="1">
      <c r="B40" s="75"/>
      <c r="C40" s="47" t="s">
        <v>56</v>
      </c>
      <c r="D40" s="24" t="s">
        <v>68</v>
      </c>
      <c r="E40" s="18" t="s">
        <v>80</v>
      </c>
      <c r="F40" s="25">
        <v>0.03</v>
      </c>
      <c r="G40" s="27">
        <v>0.03</v>
      </c>
      <c r="H40" s="56">
        <v>0.04</v>
      </c>
      <c r="I40" s="25">
        <f t="shared" si="0"/>
        <v>0.1</v>
      </c>
      <c r="J40" s="19"/>
      <c r="K40" s="19"/>
      <c r="L40" s="19"/>
      <c r="M40" s="19"/>
      <c r="N40" s="19"/>
      <c r="O40" s="29">
        <f t="shared" si="2"/>
        <v>48</v>
      </c>
      <c r="P40" s="20"/>
      <c r="Q40" s="19"/>
      <c r="R40" s="19"/>
      <c r="S40" s="19"/>
      <c r="T40" s="34">
        <f t="shared" si="3"/>
        <v>0</v>
      </c>
    </row>
    <row r="41" spans="2:20">
      <c r="B41" s="23"/>
      <c r="C41" s="24" t="s">
        <v>58</v>
      </c>
      <c r="D41" s="24" t="s">
        <v>65</v>
      </c>
      <c r="E41" s="18" t="s">
        <v>57</v>
      </c>
      <c r="F41" s="35">
        <v>0.03</v>
      </c>
      <c r="G41" s="27">
        <v>0.03</v>
      </c>
      <c r="H41" s="56">
        <v>0.04</v>
      </c>
      <c r="I41" s="25">
        <f t="shared" si="0"/>
        <v>0.1</v>
      </c>
      <c r="J41" s="19">
        <v>0.05</v>
      </c>
      <c r="K41" s="19">
        <v>0</v>
      </c>
      <c r="L41" s="19">
        <v>0</v>
      </c>
      <c r="M41" s="19">
        <v>0.08</v>
      </c>
      <c r="N41" s="19">
        <v>0.05</v>
      </c>
      <c r="O41" s="29">
        <f t="shared" si="2"/>
        <v>134.4</v>
      </c>
      <c r="P41" s="20"/>
      <c r="Q41" s="19">
        <v>7.4999999999999997E-2</v>
      </c>
      <c r="R41" s="19">
        <v>0.05</v>
      </c>
      <c r="S41" s="19">
        <v>0</v>
      </c>
      <c r="T41" s="34">
        <f t="shared" si="1"/>
        <v>40</v>
      </c>
    </row>
    <row r="42" spans="2:20">
      <c r="B42" s="23"/>
      <c r="C42" s="24" t="s">
        <v>59</v>
      </c>
      <c r="D42" s="24" t="s">
        <v>68</v>
      </c>
      <c r="E42" s="18" t="s">
        <v>60</v>
      </c>
      <c r="F42" s="25">
        <v>0.03</v>
      </c>
      <c r="G42" s="27">
        <v>0.03</v>
      </c>
      <c r="H42" s="25">
        <v>0.04</v>
      </c>
      <c r="I42" s="25">
        <f t="shared" si="0"/>
        <v>0.1</v>
      </c>
      <c r="J42" s="19">
        <v>0.1</v>
      </c>
      <c r="K42" s="19">
        <v>0</v>
      </c>
      <c r="L42" s="19">
        <v>0</v>
      </c>
      <c r="M42" s="19">
        <v>0.08</v>
      </c>
      <c r="N42" s="19">
        <v>0.08</v>
      </c>
      <c r="O42" s="29">
        <f t="shared" si="2"/>
        <v>172.80000000000004</v>
      </c>
      <c r="P42" s="20"/>
      <c r="Q42" s="19">
        <v>7.4999999999999997E-2</v>
      </c>
      <c r="R42" s="19">
        <v>0.05</v>
      </c>
      <c r="S42" s="19">
        <v>0</v>
      </c>
      <c r="T42" s="34">
        <f t="shared" si="1"/>
        <v>40</v>
      </c>
    </row>
    <row r="43" spans="2:20">
      <c r="B43" s="23"/>
      <c r="C43" s="13" t="s">
        <v>63</v>
      </c>
      <c r="D43" s="13" t="s">
        <v>65</v>
      </c>
      <c r="E43" s="18" t="s">
        <v>62</v>
      </c>
      <c r="F43" s="25">
        <v>0.03</v>
      </c>
      <c r="G43" s="27">
        <v>0.03</v>
      </c>
      <c r="H43" s="25">
        <v>0.04</v>
      </c>
      <c r="I43" s="25">
        <f t="shared" si="0"/>
        <v>0.1</v>
      </c>
      <c r="J43" s="19">
        <v>0.1</v>
      </c>
      <c r="K43" s="19">
        <v>0</v>
      </c>
      <c r="L43" s="19">
        <v>0</v>
      </c>
      <c r="M43" s="19">
        <v>0.08</v>
      </c>
      <c r="N43" s="19">
        <v>0.08</v>
      </c>
      <c r="O43" s="29">
        <f t="shared" si="2"/>
        <v>172.80000000000004</v>
      </c>
      <c r="P43" s="20"/>
      <c r="Q43" s="19">
        <v>7.4999999999999997E-2</v>
      </c>
      <c r="R43" s="19">
        <v>0.05</v>
      </c>
      <c r="S43" s="19">
        <v>0</v>
      </c>
      <c r="T43" s="34">
        <f t="shared" si="1"/>
        <v>40</v>
      </c>
    </row>
    <row r="44" spans="2:20">
      <c r="O44" s="38">
        <f>SUM(O9:O43)</f>
        <v>5174.4000000000005</v>
      </c>
    </row>
  </sheetData>
  <autoFilter ref="B6:O44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8">
    <mergeCell ref="C33:C34"/>
    <mergeCell ref="C35:C36"/>
    <mergeCell ref="C37:C38"/>
    <mergeCell ref="B28:B40"/>
    <mergeCell ref="B9:B27"/>
    <mergeCell ref="C9:C10"/>
    <mergeCell ref="C11:C12"/>
    <mergeCell ref="C13:C15"/>
    <mergeCell ref="C16:C18"/>
    <mergeCell ref="C20:C21"/>
    <mergeCell ref="C22:C23"/>
    <mergeCell ref="C26:C27"/>
    <mergeCell ref="C6:C8"/>
    <mergeCell ref="Q6:T6"/>
    <mergeCell ref="E6:E8"/>
    <mergeCell ref="D6:D8"/>
    <mergeCell ref="F6:O6"/>
    <mergeCell ref="F7:I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A.AFOUKASS</cp:lastModifiedBy>
  <cp:lastPrinted>2021-07-13T14:42:48Z</cp:lastPrinted>
  <dcterms:created xsi:type="dcterms:W3CDTF">2021-06-16T08:58:02Z</dcterms:created>
  <dcterms:modified xsi:type="dcterms:W3CDTF">2021-08-23T14:12:35Z</dcterms:modified>
</cp:coreProperties>
</file>