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23415" windowHeight="9690"/>
  </bookViews>
  <sheets>
    <sheet name=" 2020" sheetId="1" r:id="rId1"/>
    <sheet name="TG..FEVRIER" sheetId="2" state="hidden" r:id="rId2"/>
    <sheet name="TG ..S2" sheetId="3" state="hidden" r:id="rId3"/>
    <sheet name="Feuil1" sheetId="4" state="hidden" r:id="rId4"/>
    <sheet name="Feuil2" sheetId="5" state="hidden" r:id="rId5"/>
    <sheet name="Feuil3" sheetId="6" state="hidden" r:id="rId6"/>
    <sheet name="Feuil4" sheetId="7" state="hidden" r:id="rId7"/>
    <sheet name="Feuil5" sheetId="8" state="hidden" r:id="rId8"/>
    <sheet name="Feuil6" sheetId="9" state="hidden" r:id="rId9"/>
    <sheet name="Feuil7" sheetId="10" state="hidden" r:id="rId10"/>
    <sheet name="Feuil8" sheetId="11" state="hidden" r:id="rId11"/>
  </sheets>
  <calcPr calcId="152511"/>
</workbook>
</file>

<file path=xl/calcChain.xml><?xml version="1.0" encoding="utf-8"?>
<calcChain xmlns="http://schemas.openxmlformats.org/spreadsheetml/2006/main">
  <c r="U8" i="1"/>
  <c r="U7"/>
  <c r="Y8" l="1"/>
  <c r="Y7"/>
  <c r="X7"/>
  <c r="X8"/>
  <c r="W8" l="1"/>
  <c r="W7"/>
  <c r="V7" l="1"/>
  <c r="T7" l="1"/>
  <c r="I10" i="11"/>
  <c r="H10"/>
  <c r="G10"/>
  <c r="F10"/>
  <c r="I9"/>
  <c r="H9"/>
  <c r="G9"/>
  <c r="F9"/>
  <c r="T8" i="1" l="1"/>
  <c r="H9" i="10" l="1"/>
  <c r="H10"/>
  <c r="I10"/>
  <c r="G10"/>
  <c r="F10"/>
  <c r="I9"/>
  <c r="G9"/>
  <c r="F9"/>
  <c r="S8" i="1"/>
  <c r="S7"/>
  <c r="H10" i="9"/>
  <c r="H9"/>
  <c r="R7" i="1"/>
  <c r="I10" i="9"/>
  <c r="G10"/>
  <c r="F10"/>
  <c r="I9"/>
  <c r="G9"/>
  <c r="F9"/>
  <c r="F11" i="8"/>
  <c r="F10"/>
  <c r="I11"/>
  <c r="H11"/>
  <c r="G11"/>
  <c r="I10"/>
  <c r="H10"/>
  <c r="G10"/>
  <c r="Q7" i="1"/>
  <c r="Q8"/>
  <c r="H11" i="7"/>
  <c r="H10"/>
  <c r="G11"/>
  <c r="F11"/>
  <c r="G10"/>
  <c r="I11"/>
  <c r="I10"/>
  <c r="F10"/>
  <c r="G11" i="6"/>
  <c r="F11"/>
  <c r="F10"/>
  <c r="I11"/>
  <c r="H11"/>
  <c r="I10"/>
  <c r="H10"/>
  <c r="G10"/>
  <c r="P8" i="1"/>
  <c r="P7"/>
  <c r="H11" i="5"/>
  <c r="H10"/>
  <c r="G11"/>
  <c r="G10"/>
  <c r="I11"/>
  <c r="F11"/>
  <c r="I10"/>
  <c r="F10"/>
  <c r="F9" i="4"/>
  <c r="F8"/>
  <c r="I9"/>
  <c r="H9"/>
  <c r="G9"/>
  <c r="I8"/>
  <c r="H8"/>
  <c r="G8"/>
  <c r="O8" i="1"/>
  <c r="O7"/>
  <c r="G8" i="3"/>
  <c r="F8"/>
  <c r="G9"/>
  <c r="I9"/>
  <c r="H9"/>
  <c r="F9"/>
  <c r="I8"/>
  <c r="H8"/>
  <c r="R8" i="1"/>
  <c r="N8"/>
  <c r="I8" i="2"/>
  <c r="H8"/>
  <c r="G8"/>
  <c r="F8"/>
  <c r="N7" i="1"/>
  <c r="F9" i="2"/>
  <c r="V8" i="1"/>
  <c r="I9" i="2" l="1"/>
  <c r="H9"/>
  <c r="G9"/>
</calcChain>
</file>

<file path=xl/sharedStrings.xml><?xml version="1.0" encoding="utf-8"?>
<sst xmlns="http://schemas.openxmlformats.org/spreadsheetml/2006/main" count="484" uniqueCount="101">
  <si>
    <t>Enregistrement Qualité</t>
  </si>
  <si>
    <t xml:space="preserve">Obj: </t>
  </si>
  <si>
    <t>Alu+Alm : 175T</t>
  </si>
  <si>
    <t>Document: PQR-06-14</t>
  </si>
  <si>
    <t>Date : 01/2014, Version: 01</t>
  </si>
  <si>
    <t xml:space="preserve">Désignation </t>
  </si>
  <si>
    <t>Qté consommée JANVIER</t>
  </si>
  <si>
    <t>Qté consommée FEVRIER</t>
  </si>
  <si>
    <t>Qté consommée MARS</t>
  </si>
  <si>
    <t>Qté consommée AVRIL</t>
  </si>
  <si>
    <t>Qté consommée MAI</t>
  </si>
  <si>
    <t>Qté consommée JUIN</t>
  </si>
  <si>
    <t>Qté consommée JUILLET</t>
  </si>
  <si>
    <t>Qté consommée AOUT</t>
  </si>
  <si>
    <t>Qté consommée OCTOBRE</t>
  </si>
  <si>
    <t xml:space="preserve">Qté consommée NOVEMBRE </t>
  </si>
  <si>
    <t>Qté consommée DECEMBRE</t>
  </si>
  <si>
    <t>TG(%) janvier</t>
  </si>
  <si>
    <t>TG(%) Fevrier</t>
  </si>
  <si>
    <t>TG(%) Mars</t>
  </si>
  <si>
    <t>TG(%) Avril</t>
  </si>
  <si>
    <t>TG(%) Mai</t>
  </si>
  <si>
    <t>TG(%) Juin</t>
  </si>
  <si>
    <t>TG(%) Juillet</t>
  </si>
  <si>
    <t>TG(%) Aout</t>
  </si>
  <si>
    <r>
      <t xml:space="preserve">TG(%) </t>
    </r>
    <r>
      <rPr>
        <b/>
        <sz val="8"/>
        <color theme="1"/>
        <rFont val="Calibri"/>
        <family val="2"/>
        <scheme val="minor"/>
      </rPr>
      <t>Octobre</t>
    </r>
  </si>
  <si>
    <r>
      <t xml:space="preserve">TG(%) </t>
    </r>
    <r>
      <rPr>
        <b/>
        <sz val="8"/>
        <color theme="1"/>
        <rFont val="Calibri"/>
        <family val="2"/>
        <scheme val="minor"/>
      </rPr>
      <t>Novembre</t>
    </r>
  </si>
  <si>
    <t>TG(%) DECEMBRE</t>
  </si>
  <si>
    <t>MOYEN</t>
  </si>
  <si>
    <t xml:space="preserve">CUIVRE </t>
  </si>
  <si>
    <t xml:space="preserve">ALUMINIUM </t>
  </si>
  <si>
    <t>ALMELEC</t>
  </si>
  <si>
    <t>LDPE</t>
  </si>
  <si>
    <t>PVC isolation</t>
  </si>
  <si>
    <t>PVC NOIR</t>
  </si>
  <si>
    <t>PVC BOUR (CPVC)</t>
  </si>
  <si>
    <t>PVC GRIS</t>
  </si>
  <si>
    <t>2) Analyse des resultat:</t>
  </si>
  <si>
    <t>N°</t>
  </si>
  <si>
    <t>Mois</t>
  </si>
  <si>
    <t>Description</t>
  </si>
  <si>
    <t xml:space="preserve">JANVIER </t>
  </si>
  <si>
    <t>3) Plan d'action :</t>
  </si>
  <si>
    <t>Cause</t>
  </si>
  <si>
    <t>Action</t>
  </si>
  <si>
    <t>Responsable</t>
  </si>
  <si>
    <t>Processus</t>
  </si>
  <si>
    <t>Délai</t>
  </si>
  <si>
    <t>Mesure d'éfficacité</t>
  </si>
  <si>
    <t>TABLEAU DE BORD PRODUCTION TG</t>
  </si>
  <si>
    <t>Document: PQR-06-12</t>
  </si>
  <si>
    <t>MOIS :</t>
  </si>
  <si>
    <t>Qté consommée S1</t>
  </si>
  <si>
    <t>Qté consommée S2</t>
  </si>
  <si>
    <t>Qté consommée S3</t>
  </si>
  <si>
    <t>Qté consommée S4</t>
  </si>
  <si>
    <t>TG(%)S1</t>
  </si>
  <si>
    <t>TG(%) S2</t>
  </si>
  <si>
    <t>TG(%) S3</t>
  </si>
  <si>
    <t>TG(%) S4</t>
  </si>
  <si>
    <t>PVC ISOLATION</t>
  </si>
  <si>
    <t>PVC BOURRAGE )</t>
  </si>
  <si>
    <t>Semaine</t>
  </si>
  <si>
    <t>S1</t>
  </si>
  <si>
    <t>Qté consommée SEPTEMBRE</t>
  </si>
  <si>
    <t xml:space="preserve"> TG(%) Septembre</t>
  </si>
  <si>
    <t>Fevrier</t>
  </si>
  <si>
    <t>Semaine :</t>
  </si>
  <si>
    <t>Baisse de l'indicateur TRG de cuivre à cause du rupture de cuivre</t>
  </si>
  <si>
    <t>Cu : 240T</t>
  </si>
  <si>
    <t>S2</t>
  </si>
  <si>
    <t>Baisse de l'indicateur TRG ALU à cause (ARVFV 3X95 , 3X150 ET 3X185) et TORB 2X16 non entré sur système</t>
  </si>
  <si>
    <t>MARS</t>
  </si>
  <si>
    <t>OBJECTIF CUIVRE</t>
  </si>
  <si>
    <t>OBJECTIF ALU</t>
  </si>
  <si>
    <t>60 T</t>
  </si>
  <si>
    <t>50 T</t>
  </si>
  <si>
    <t>S1/S2/S3</t>
  </si>
  <si>
    <t>BAISSE INDICATEUR TRG ALU ( Rupture Almelec + ARVFV 3*150 3*240)</t>
  </si>
  <si>
    <t xml:space="preserve">*BAISSE INDICATEUR TRG ALU (B7 "PRO CUIVRE + ARVFV 16 et 35 )             *Baisse  indicateur TRG Cuivre (panne appareil Test)                    </t>
  </si>
  <si>
    <t>S1+S2+S3</t>
  </si>
  <si>
    <t>AVRIL</t>
  </si>
  <si>
    <t>MAI</t>
  </si>
  <si>
    <t>S1+S2</t>
  </si>
  <si>
    <t>JUIN</t>
  </si>
  <si>
    <t>BAISSE INDICATEUR TRG ALU ET CU ( 2JF+C2 ET B8 EN PANNE)</t>
  </si>
  <si>
    <t>BAISSE INDICATEUR TRG CUIVRE (SAMP1 : Prob. De poli et Prob d' empirage)</t>
  </si>
  <si>
    <t>SAMP2 : commande ALMELEC                       AGS 54,6 + AGS 148</t>
  </si>
  <si>
    <t xml:space="preserve">PRODUCTION REALISEE :  </t>
  </si>
  <si>
    <t>BAISSE INDICATEUR TRG  CU (12+18 commande ALMELEC  AGS 75,5 )               + (Poste de teste en panne)</t>
  </si>
  <si>
    <t xml:space="preserve"> S1 = 58864,86 kg</t>
  </si>
  <si>
    <t>S2 = 49453,46 kg</t>
  </si>
  <si>
    <t xml:space="preserve">BAISSE INDICATEUR TRG  CU (Poste de teste en panne)                                  BAISSE INDICATEUR TRG ALU (Préparation12+18 pour prog. Cu +     B7 : pro Alu THS 2X16 ) </t>
  </si>
  <si>
    <t>JUILLET</t>
  </si>
  <si>
    <t>S3 = 92212,01 kg</t>
  </si>
  <si>
    <t xml:space="preserve"> S1 = 52395 kg</t>
  </si>
  <si>
    <t xml:space="preserve">BAISSE INDICATEUR TRG  CU (Prob. Pompe +Prob. Mise en fut  )    TRG ALU (prob. Température huile tréfilage)         </t>
  </si>
  <si>
    <t>Bon indicateur (TRG)  à cause de:  commande AGS148 /TORD 3X70</t>
  </si>
  <si>
    <t>FEVRIER</t>
  </si>
  <si>
    <t>Baisse de l'indicateur        -(TRG) ALU  à cause de:  12+18 / B7(moteur) EN PANNE                                    -(TRG) CU à cause de:     Rupture PVC</t>
  </si>
  <si>
    <t>Evolution  TRG 2020</t>
  </si>
</sst>
</file>

<file path=xl/styles.xml><?xml version="1.0" encoding="utf-8"?>
<styleSheet xmlns="http://schemas.openxmlformats.org/spreadsheetml/2006/main">
  <numFmts count="1">
    <numFmt numFmtId="164" formatCode="#.0#############E+###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theme="1"/>
      <name val="Arial"/>
      <family val="2"/>
    </font>
    <font>
      <b/>
      <sz val="8"/>
      <color indexed="63"/>
      <name val="Tahoma"/>
      <family val="2"/>
    </font>
    <font>
      <sz val="12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color indexed="63"/>
      <name val="Tahoma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indexed="63"/>
      <name val="Arial"/>
      <family val="2"/>
    </font>
    <font>
      <sz val="11"/>
      <color indexed="63"/>
      <name val="Tahoma"/>
      <family val="2"/>
    </font>
    <font>
      <sz val="12"/>
      <color indexed="63"/>
      <name val="Tahoma"/>
      <family val="2"/>
    </font>
    <font>
      <sz val="12"/>
      <color theme="1"/>
      <name val="Tahoma"/>
      <family val="2"/>
    </font>
    <font>
      <sz val="10"/>
      <color theme="0"/>
      <name val="Arial"/>
      <family val="2"/>
    </font>
    <font>
      <b/>
      <u/>
      <sz val="11"/>
      <color theme="0"/>
      <name val="Arial"/>
      <family val="2"/>
    </font>
    <font>
      <u/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indexed="63"/>
      <name val="Calibri"/>
      <family val="2"/>
      <scheme val="minor"/>
    </font>
    <font>
      <b/>
      <sz val="11"/>
      <color indexed="6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80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ED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2"/>
      </left>
      <right style="medium">
        <color indexed="42"/>
      </right>
      <top style="medium">
        <color indexed="42"/>
      </top>
      <bottom style="thin">
        <color indexed="42"/>
      </bottom>
      <diagonal/>
    </border>
    <border>
      <left style="thin">
        <color indexed="42"/>
      </left>
      <right style="medium">
        <color indexed="42"/>
      </right>
      <top style="medium">
        <color indexed="4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2"/>
      </left>
      <right style="medium">
        <color indexed="42"/>
      </right>
      <top/>
      <bottom style="thin">
        <color indexed="4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0" fontId="4" fillId="5" borderId="6" xfId="0" applyFont="1" applyFill="1" applyBorder="1" applyAlignment="1">
      <alignment horizontal="center" vertical="center" wrapText="1"/>
    </xf>
    <xf numFmtId="4" fontId="0" fillId="0" borderId="4" xfId="0" applyNumberFormat="1" applyFont="1" applyFill="1" applyBorder="1"/>
    <xf numFmtId="4" fontId="2" fillId="0" borderId="4" xfId="0" applyNumberFormat="1" applyFont="1" applyBorder="1"/>
    <xf numFmtId="4" fontId="2" fillId="0" borderId="4" xfId="0" applyNumberFormat="1" applyFont="1" applyFill="1" applyBorder="1"/>
    <xf numFmtId="10" fontId="7" fillId="0" borderId="4" xfId="0" applyNumberFormat="1" applyFont="1" applyBorder="1"/>
    <xf numFmtId="10" fontId="2" fillId="0" borderId="4" xfId="0" applyNumberFormat="1" applyFont="1" applyBorder="1"/>
    <xf numFmtId="10" fontId="2" fillId="0" borderId="4" xfId="0" applyNumberFormat="1" applyFont="1" applyFill="1" applyBorder="1"/>
    <xf numFmtId="4" fontId="0" fillId="6" borderId="4" xfId="0" applyNumberFormat="1" applyFill="1" applyBorder="1"/>
    <xf numFmtId="4" fontId="2" fillId="6" borderId="4" xfId="0" applyNumberFormat="1" applyFont="1" applyFill="1" applyBorder="1"/>
    <xf numFmtId="10" fontId="2" fillId="5" borderId="7" xfId="0" applyNumberFormat="1" applyFont="1" applyFill="1" applyBorder="1"/>
    <xf numFmtId="0" fontId="2" fillId="0" borderId="4" xfId="0" applyFont="1" applyBorder="1"/>
    <xf numFmtId="10" fontId="2" fillId="0" borderId="5" xfId="0" applyNumberFormat="1" applyFont="1" applyBorder="1"/>
    <xf numFmtId="9" fontId="2" fillId="5" borderId="8" xfId="1" applyFont="1" applyFill="1" applyBorder="1"/>
    <xf numFmtId="4" fontId="0" fillId="6" borderId="4" xfId="0" applyNumberFormat="1" applyFont="1" applyFill="1" applyBorder="1"/>
    <xf numFmtId="0" fontId="2" fillId="0" borderId="5" xfId="0" applyFont="1" applyBorder="1"/>
    <xf numFmtId="0" fontId="2" fillId="5" borderId="8" xfId="0" applyFont="1" applyFill="1" applyBorder="1"/>
    <xf numFmtId="4" fontId="0" fillId="0" borderId="4" xfId="0" applyNumberFormat="1" applyBorder="1"/>
    <xf numFmtId="49" fontId="2" fillId="6" borderId="4" xfId="0" applyNumberFormat="1" applyFont="1" applyFill="1" applyBorder="1"/>
    <xf numFmtId="0" fontId="2" fillId="5" borderId="10" xfId="0" applyFont="1" applyFill="1" applyBorder="1"/>
    <xf numFmtId="0" fontId="2" fillId="0" borderId="0" xfId="0" applyFont="1" applyBorder="1"/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7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9" fillId="0" borderId="0" xfId="0" applyFont="1"/>
    <xf numFmtId="0" fontId="11" fillId="2" borderId="0" xfId="0" applyFont="1" applyFill="1" applyBorder="1"/>
    <xf numFmtId="0" fontId="12" fillId="0" borderId="0" xfId="0" applyFont="1"/>
    <xf numFmtId="17" fontId="13" fillId="0" borderId="0" xfId="0" applyNumberFormat="1" applyFont="1"/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/>
    </xf>
    <xf numFmtId="49" fontId="9" fillId="6" borderId="4" xfId="0" applyNumberFormat="1" applyFont="1" applyFill="1" applyBorder="1"/>
    <xf numFmtId="10" fontId="9" fillId="0" borderId="4" xfId="0" applyNumberFormat="1" applyFont="1" applyBorder="1"/>
    <xf numFmtId="49" fontId="9" fillId="0" borderId="4" xfId="0" applyNumberFormat="1" applyFont="1" applyFill="1" applyBorder="1"/>
    <xf numFmtId="4" fontId="0" fillId="0" borderId="4" xfId="0" applyNumberFormat="1" applyFill="1" applyBorder="1"/>
    <xf numFmtId="4" fontId="9" fillId="6" borderId="4" xfId="0" applyNumberFormat="1" applyFont="1" applyFill="1" applyBorder="1"/>
    <xf numFmtId="0" fontId="9" fillId="0" borderId="4" xfId="0" applyFont="1" applyBorder="1"/>
    <xf numFmtId="2" fontId="0" fillId="0" borderId="0" xfId="0" applyNumberFormat="1"/>
    <xf numFmtId="0" fontId="14" fillId="0" borderId="0" xfId="0" applyFont="1"/>
    <xf numFmtId="49" fontId="15" fillId="2" borderId="13" xfId="0" applyNumberFormat="1" applyFont="1" applyFill="1" applyBorder="1"/>
    <xf numFmtId="49" fontId="15" fillId="2" borderId="14" xfId="0" applyNumberFormat="1" applyFont="1" applyFill="1" applyBorder="1"/>
    <xf numFmtId="49" fontId="15" fillId="2" borderId="16" xfId="0" applyNumberFormat="1" applyFont="1" applyFill="1" applyBorder="1"/>
    <xf numFmtId="0" fontId="9" fillId="0" borderId="4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4" fontId="0" fillId="9" borderId="4" xfId="0" applyNumberFormat="1" applyFont="1" applyFill="1" applyBorder="1"/>
    <xf numFmtId="0" fontId="2" fillId="0" borderId="4" xfId="0" applyFont="1" applyFill="1" applyBorder="1"/>
    <xf numFmtId="0" fontId="2" fillId="5" borderId="21" xfId="0" applyFont="1" applyFill="1" applyBorder="1"/>
    <xf numFmtId="10" fontId="2" fillId="5" borderId="8" xfId="0" applyNumberFormat="1" applyFont="1" applyFill="1" applyBorder="1"/>
    <xf numFmtId="0" fontId="0" fillId="0" borderId="0" xfId="0"/>
    <xf numFmtId="4" fontId="2" fillId="9" borderId="4" xfId="0" applyNumberFormat="1" applyFont="1" applyFill="1" applyBorder="1"/>
    <xf numFmtId="0" fontId="2" fillId="7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4" fontId="0" fillId="9" borderId="4" xfId="0" applyNumberFormat="1" applyFill="1" applyBorder="1"/>
    <xf numFmtId="0" fontId="2" fillId="7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49" fontId="19" fillId="6" borderId="4" xfId="0" applyNumberFormat="1" applyFont="1" applyFill="1" applyBorder="1"/>
    <xf numFmtId="49" fontId="19" fillId="0" borderId="4" xfId="0" applyNumberFormat="1" applyFont="1" applyFill="1" applyBorder="1"/>
    <xf numFmtId="0" fontId="20" fillId="0" borderId="0" xfId="0" applyFont="1"/>
    <xf numFmtId="17" fontId="21" fillId="0" borderId="0" xfId="0" applyNumberFormat="1" applyFont="1"/>
    <xf numFmtId="0" fontId="14" fillId="0" borderId="0" xfId="0" applyFont="1" applyAlignment="1">
      <alignment horizontal="center"/>
    </xf>
    <xf numFmtId="10" fontId="16" fillId="0" borderId="4" xfId="0" applyNumberFormat="1" applyFont="1" applyBorder="1"/>
    <xf numFmtId="0" fontId="22" fillId="0" borderId="4" xfId="0" applyFont="1" applyFill="1" applyBorder="1"/>
    <xf numFmtId="0" fontId="22" fillId="9" borderId="4" xfId="0" applyFont="1" applyFill="1" applyBorder="1"/>
    <xf numFmtId="0" fontId="2" fillId="7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2" fontId="22" fillId="9" borderId="4" xfId="0" applyNumberFormat="1" applyFont="1" applyFill="1" applyBorder="1"/>
    <xf numFmtId="2" fontId="22" fillId="0" borderId="4" xfId="0" applyNumberFormat="1" applyFont="1" applyFill="1" applyBorder="1"/>
    <xf numFmtId="2" fontId="14" fillId="9" borderId="4" xfId="0" applyNumberFormat="1" applyFont="1" applyFill="1" applyBorder="1"/>
    <xf numFmtId="2" fontId="23" fillId="9" borderId="4" xfId="0" applyNumberFormat="1" applyFont="1" applyFill="1" applyBorder="1"/>
    <xf numFmtId="2" fontId="23" fillId="0" borderId="4" xfId="0" applyNumberFormat="1" applyFont="1" applyFill="1" applyBorder="1"/>
    <xf numFmtId="0" fontId="2" fillId="7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7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2" fontId="24" fillId="9" borderId="4" xfId="0" applyNumberFormat="1" applyFont="1" applyFill="1" applyBorder="1"/>
    <xf numFmtId="2" fontId="24" fillId="0" borderId="4" xfId="0" applyNumberFormat="1" applyFont="1" applyFill="1" applyBorder="1"/>
    <xf numFmtId="2" fontId="16" fillId="9" borderId="4" xfId="0" applyNumberFormat="1" applyFont="1" applyFill="1" applyBorder="1"/>
    <xf numFmtId="0" fontId="0" fillId="9" borderId="4" xfId="0" applyFill="1" applyBorder="1"/>
    <xf numFmtId="0" fontId="2" fillId="7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/>
    <xf numFmtId="0" fontId="2" fillId="7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9" fillId="0" borderId="0" xfId="0" applyFont="1" applyAlignment="1">
      <alignment horizontal="center"/>
    </xf>
    <xf numFmtId="0" fontId="25" fillId="9" borderId="4" xfId="0" applyFont="1" applyFill="1" applyBorder="1"/>
    <xf numFmtId="0" fontId="25" fillId="0" borderId="4" xfId="0" applyFont="1" applyBorder="1"/>
    <xf numFmtId="0" fontId="0" fillId="0" borderId="0" xfId="0"/>
    <xf numFmtId="0" fontId="26" fillId="10" borderId="0" xfId="0" applyFont="1" applyFill="1"/>
    <xf numFmtId="0" fontId="26" fillId="10" borderId="0" xfId="0" applyFont="1" applyFill="1" applyBorder="1"/>
    <xf numFmtId="0" fontId="27" fillId="10" borderId="0" xfId="0" applyFont="1" applyFill="1"/>
    <xf numFmtId="17" fontId="28" fillId="10" borderId="0" xfId="0" applyNumberFormat="1" applyFont="1" applyFill="1"/>
    <xf numFmtId="0" fontId="29" fillId="10" borderId="0" xfId="0" applyFont="1" applyFill="1" applyAlignment="1">
      <alignment horizontal="center"/>
    </xf>
    <xf numFmtId="0" fontId="14" fillId="10" borderId="0" xfId="0" applyFont="1" applyFill="1"/>
    <xf numFmtId="0" fontId="0" fillId="10" borderId="0" xfId="0" applyFill="1"/>
    <xf numFmtId="4" fontId="0" fillId="9" borderId="22" xfId="0" applyNumberFormat="1" applyFill="1" applyBorder="1"/>
    <xf numFmtId="0" fontId="2" fillId="7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4" fontId="25" fillId="9" borderId="4" xfId="0" applyNumberFormat="1" applyFont="1" applyFill="1" applyBorder="1"/>
    <xf numFmtId="4" fontId="25" fillId="0" borderId="4" xfId="0" applyNumberFormat="1" applyFont="1" applyBorder="1"/>
    <xf numFmtId="4" fontId="25" fillId="0" borderId="4" xfId="0" applyNumberFormat="1" applyFont="1" applyFill="1" applyBorder="1"/>
    <xf numFmtId="0" fontId="0" fillId="0" borderId="12" xfId="0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7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49" fontId="7" fillId="11" borderId="5" xfId="0" applyNumberFormat="1" applyFont="1" applyFill="1" applyBorder="1"/>
    <xf numFmtId="164" fontId="18" fillId="11" borderId="4" xfId="0" applyNumberFormat="1" applyFont="1" applyFill="1" applyBorder="1"/>
    <xf numFmtId="0" fontId="2" fillId="10" borderId="0" xfId="0" applyFont="1" applyFill="1" applyBorder="1"/>
    <xf numFmtId="0" fontId="2" fillId="10" borderId="0" xfId="0" applyFont="1" applyFill="1"/>
    <xf numFmtId="0" fontId="17" fillId="10" borderId="0" xfId="0" applyFont="1" applyFill="1" applyBorder="1"/>
    <xf numFmtId="0" fontId="32" fillId="10" borderId="0" xfId="0" applyFont="1" applyFill="1"/>
    <xf numFmtId="0" fontId="31" fillId="10" borderId="0" xfId="0" applyFont="1" applyFill="1"/>
    <xf numFmtId="0" fontId="31" fillId="10" borderId="0" xfId="0" applyFont="1" applyFill="1" applyAlignment="1">
      <alignment horizontal="center"/>
    </xf>
    <xf numFmtId="0" fontId="30" fillId="10" borderId="0" xfId="0" applyFont="1" applyFill="1"/>
    <xf numFmtId="0" fontId="31" fillId="12" borderId="0" xfId="0" applyFont="1" applyFill="1"/>
    <xf numFmtId="0" fontId="0" fillId="12" borderId="0" xfId="0" applyFill="1"/>
    <xf numFmtId="0" fontId="31" fillId="12" borderId="0" xfId="0" applyFont="1" applyFill="1" applyAlignment="1">
      <alignment horizontal="center"/>
    </xf>
    <xf numFmtId="0" fontId="0" fillId="12" borderId="0" xfId="0" applyFill="1" applyAlignment="1">
      <alignment vertical="center"/>
    </xf>
    <xf numFmtId="0" fontId="34" fillId="12" borderId="0" xfId="0" applyFont="1" applyFill="1" applyAlignment="1">
      <alignment vertical="center"/>
    </xf>
    <xf numFmtId="0" fontId="35" fillId="12" borderId="4" xfId="0" applyFont="1" applyFill="1" applyBorder="1" applyAlignment="1">
      <alignment horizontal="center" vertical="center"/>
    </xf>
    <xf numFmtId="0" fontId="34" fillId="12" borderId="0" xfId="0" applyFont="1" applyFill="1"/>
    <xf numFmtId="0" fontId="34" fillId="12" borderId="4" xfId="0" applyFont="1" applyFill="1" applyBorder="1" applyAlignment="1">
      <alignment horizontal="center" vertical="center"/>
    </xf>
    <xf numFmtId="0" fontId="36" fillId="12" borderId="0" xfId="0" applyFont="1" applyFill="1"/>
    <xf numFmtId="0" fontId="34" fillId="12" borderId="0" xfId="0" applyFont="1" applyFill="1" applyAlignment="1">
      <alignment horizontal="center"/>
    </xf>
    <xf numFmtId="0" fontId="35" fillId="12" borderId="0" xfId="0" applyFont="1" applyFill="1" applyAlignment="1">
      <alignment horizontal="center" vertical="center"/>
    </xf>
    <xf numFmtId="0" fontId="34" fillId="12" borderId="0" xfId="0" applyFont="1" applyFill="1" applyAlignment="1">
      <alignment horizontal="center" vertical="center"/>
    </xf>
    <xf numFmtId="0" fontId="34" fillId="12" borderId="4" xfId="0" applyFont="1" applyFill="1" applyBorder="1" applyAlignment="1">
      <alignment horizontal="center"/>
    </xf>
    <xf numFmtId="0" fontId="11" fillId="12" borderId="4" xfId="0" applyFont="1" applyFill="1" applyBorder="1" applyAlignment="1">
      <alignment vertical="center" wrapText="1"/>
    </xf>
    <xf numFmtId="0" fontId="37" fillId="12" borderId="4" xfId="0" applyFont="1" applyFill="1" applyBorder="1" applyAlignment="1">
      <alignment horizontal="center" wrapText="1"/>
    </xf>
    <xf numFmtId="0" fontId="38" fillId="12" borderId="4" xfId="0" applyFont="1" applyFill="1" applyBorder="1" applyAlignment="1">
      <alignment horizontal="center" vertical="center"/>
    </xf>
    <xf numFmtId="0" fontId="34" fillId="12" borderId="4" xfId="0" applyFont="1" applyFill="1" applyBorder="1" applyAlignment="1">
      <alignment horizontal="left" vertical="center" wrapText="1"/>
    </xf>
    <xf numFmtId="0" fontId="39" fillId="12" borderId="4" xfId="0" applyFont="1" applyFill="1" applyBorder="1" applyAlignment="1">
      <alignment horizontal="center" vertical="center"/>
    </xf>
    <xf numFmtId="0" fontId="34" fillId="12" borderId="4" xfId="0" applyFont="1" applyFill="1" applyBorder="1"/>
    <xf numFmtId="0" fontId="40" fillId="10" borderId="0" xfId="0" applyFont="1" applyFill="1" applyBorder="1"/>
    <xf numFmtId="0" fontId="33" fillId="10" borderId="1" xfId="0" applyFont="1" applyFill="1" applyBorder="1" applyAlignment="1">
      <alignment horizontal="right"/>
    </xf>
    <xf numFmtId="0" fontId="33" fillId="10" borderId="2" xfId="0" applyFont="1" applyFill="1" applyBorder="1"/>
    <xf numFmtId="0" fontId="6" fillId="7" borderId="5" xfId="0" applyFont="1" applyFill="1" applyBorder="1" applyAlignment="1">
      <alignment horizontal="center" vertical="center" wrapText="1"/>
    </xf>
    <xf numFmtId="4" fontId="7" fillId="0" borderId="4" xfId="0" applyNumberFormat="1" applyFont="1" applyFill="1" applyBorder="1"/>
    <xf numFmtId="4" fontId="7" fillId="9" borderId="4" xfId="0" applyNumberFormat="1" applyFont="1" applyFill="1" applyBorder="1"/>
    <xf numFmtId="4" fontId="7" fillId="0" borderId="4" xfId="0" applyNumberFormat="1" applyFont="1" applyBorder="1"/>
    <xf numFmtId="2" fontId="41" fillId="0" borderId="4" xfId="0" applyNumberFormat="1" applyFont="1" applyFill="1" applyBorder="1"/>
    <xf numFmtId="2" fontId="41" fillId="9" borderId="4" xfId="0" applyNumberFormat="1" applyFont="1" applyFill="1" applyBorder="1"/>
    <xf numFmtId="2" fontId="42" fillId="6" borderId="4" xfId="0" applyNumberFormat="1" applyFont="1" applyFill="1" applyBorder="1"/>
    <xf numFmtId="2" fontId="42" fillId="0" borderId="4" xfId="0" applyNumberFormat="1" applyFont="1" applyFill="1" applyBorder="1"/>
    <xf numFmtId="0" fontId="34" fillId="12" borderId="12" xfId="0" applyFont="1" applyFill="1" applyBorder="1" applyAlignment="1">
      <alignment horizontal="center" vertical="center"/>
    </xf>
    <xf numFmtId="0" fontId="34" fillId="12" borderId="9" xfId="0" applyFont="1" applyFill="1" applyBorder="1" applyAlignment="1">
      <alignment horizontal="center" vertical="center"/>
    </xf>
    <xf numFmtId="0" fontId="11" fillId="12" borderId="12" xfId="0" applyFont="1" applyFill="1" applyBorder="1" applyAlignment="1">
      <alignment horizontal="center" vertical="center" wrapText="1"/>
    </xf>
    <xf numFmtId="0" fontId="11" fillId="12" borderId="9" xfId="0" applyFont="1" applyFill="1" applyBorder="1" applyAlignment="1">
      <alignment horizontal="center" vertical="center" wrapText="1"/>
    </xf>
    <xf numFmtId="14" fontId="34" fillId="12" borderId="12" xfId="0" applyNumberFormat="1" applyFont="1" applyFill="1" applyBorder="1" applyAlignment="1">
      <alignment horizontal="center" vertical="center"/>
    </xf>
    <xf numFmtId="14" fontId="34" fillId="12" borderId="9" xfId="0" applyNumberFormat="1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 wrapText="1"/>
    </xf>
    <xf numFmtId="0" fontId="34" fillId="12" borderId="5" xfId="0" applyFont="1" applyFill="1" applyBorder="1" applyAlignment="1">
      <alignment horizontal="center" vertical="center"/>
    </xf>
    <xf numFmtId="0" fontId="34" fillId="12" borderId="11" xfId="0" applyFont="1" applyFill="1" applyBorder="1" applyAlignment="1">
      <alignment horizontal="center" vertical="center"/>
    </xf>
    <xf numFmtId="0" fontId="34" fillId="12" borderId="4" xfId="0" applyFont="1" applyFill="1" applyBorder="1" applyAlignment="1">
      <alignment horizontal="center" wrapText="1"/>
    </xf>
    <xf numFmtId="0" fontId="34" fillId="12" borderId="17" xfId="0" applyFont="1" applyFill="1" applyBorder="1" applyAlignment="1">
      <alignment horizontal="center" vertical="top" wrapText="1"/>
    </xf>
    <xf numFmtId="0" fontId="34" fillId="12" borderId="18" xfId="0" applyFont="1" applyFill="1" applyBorder="1" applyAlignment="1">
      <alignment horizontal="center" vertical="top" wrapText="1"/>
    </xf>
    <xf numFmtId="0" fontId="34" fillId="12" borderId="19" xfId="0" applyFont="1" applyFill="1" applyBorder="1" applyAlignment="1">
      <alignment horizontal="center" vertical="top" wrapText="1"/>
    </xf>
    <xf numFmtId="0" fontId="34" fillId="12" borderId="20" xfId="0" applyFont="1" applyFill="1" applyBorder="1" applyAlignment="1">
      <alignment horizontal="center" vertical="top" wrapText="1"/>
    </xf>
    <xf numFmtId="0" fontId="34" fillId="12" borderId="17" xfId="0" applyFont="1" applyFill="1" applyBorder="1" applyAlignment="1">
      <alignment horizontal="center" vertical="center"/>
    </xf>
    <xf numFmtId="0" fontId="34" fillId="12" borderId="18" xfId="0" applyFont="1" applyFill="1" applyBorder="1" applyAlignment="1">
      <alignment horizontal="center" vertical="center"/>
    </xf>
    <xf numFmtId="0" fontId="34" fillId="12" borderId="19" xfId="0" applyFont="1" applyFill="1" applyBorder="1" applyAlignment="1">
      <alignment horizontal="center" vertical="center"/>
    </xf>
    <xf numFmtId="0" fontId="34" fillId="12" borderId="20" xfId="0" applyFont="1" applyFill="1" applyBorder="1" applyAlignment="1">
      <alignment horizontal="center" vertical="center"/>
    </xf>
    <xf numFmtId="0" fontId="33" fillId="10" borderId="2" xfId="0" applyFont="1" applyFill="1" applyBorder="1" applyAlignment="1">
      <alignment horizontal="center"/>
    </xf>
    <xf numFmtId="0" fontId="33" fillId="10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5" fillId="12" borderId="4" xfId="0" applyFont="1" applyFill="1" applyBorder="1" applyAlignment="1">
      <alignment horizontal="center" vertical="center"/>
    </xf>
    <xf numFmtId="0" fontId="34" fillId="12" borderId="4" xfId="0" applyFont="1" applyFill="1" applyBorder="1" applyAlignment="1">
      <alignment horizontal="center" vertical="center"/>
    </xf>
    <xf numFmtId="0" fontId="34" fillId="12" borderId="5" xfId="0" applyFont="1" applyFill="1" applyBorder="1" applyAlignment="1">
      <alignment horizontal="center" vertical="top" wrapText="1"/>
    </xf>
    <xf numFmtId="0" fontId="34" fillId="12" borderId="11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10" fillId="8" borderId="0" xfId="0" applyFont="1" applyFill="1" applyAlignment="1">
      <alignment horizontal="center"/>
    </xf>
    <xf numFmtId="0" fontId="2" fillId="7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9" fillId="8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6" fillId="10" borderId="0" xfId="0" applyFont="1" applyFill="1" applyAlignment="1">
      <alignment horizontal="center"/>
    </xf>
    <xf numFmtId="0" fontId="26" fillId="10" borderId="23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colors>
    <mruColors>
      <color rgb="FFFFFED9"/>
      <color rgb="FF3D3D3D"/>
      <color rgb="FFFEFB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strRef>
              <c:f>' 2020'!$A$7</c:f>
              <c:strCache>
                <c:ptCount val="1"/>
                <c:pt idx="0">
                  <c:v>CUIVRE </c:v>
                </c:pt>
              </c:strCache>
            </c:strRef>
          </c:tx>
          <c:spPr>
            <a:ln w="19050">
              <a:solidFill>
                <a:sysClr val="windowText" lastClr="000000">
                  <a:lumMod val="95000"/>
                  <a:lumOff val="5000"/>
                  <a:alpha val="91000"/>
                </a:sysClr>
              </a:solidFill>
              <a:tailEnd type="arrow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039883480042197E-2"/>
                  <c:y val="-2.4430197923075905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426690678990495E-2"/>
                  <c:y val="1.3960113098900537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2020'!$N$6:$Y$6</c:f>
              <c:strCache>
                <c:ptCount val="12"/>
                <c:pt idx="0">
                  <c:v>TG(%) janvier</c:v>
                </c:pt>
                <c:pt idx="1">
                  <c:v>TG(%) Fevrier</c:v>
                </c:pt>
                <c:pt idx="2">
                  <c:v>TG(%) Mars</c:v>
                </c:pt>
                <c:pt idx="3">
                  <c:v>TG(%) Avril</c:v>
                </c:pt>
                <c:pt idx="4">
                  <c:v>TG(%) Mai</c:v>
                </c:pt>
                <c:pt idx="5">
                  <c:v>TG(%) Juin</c:v>
                </c:pt>
                <c:pt idx="6">
                  <c:v>TG(%) Juillet</c:v>
                </c:pt>
                <c:pt idx="7">
                  <c:v>TG(%) Aout</c:v>
                </c:pt>
                <c:pt idx="8">
                  <c:v> TG(%) Septembre</c:v>
                </c:pt>
                <c:pt idx="9">
                  <c:v>TG(%) Octobre</c:v>
                </c:pt>
                <c:pt idx="10">
                  <c:v>TG(%) Novembre</c:v>
                </c:pt>
                <c:pt idx="11">
                  <c:v>TG(%) DECEMBRE</c:v>
                </c:pt>
              </c:strCache>
            </c:strRef>
          </c:cat>
          <c:val>
            <c:numRef>
              <c:f>' 2020'!$N$7:$Y$7</c:f>
              <c:numCache>
                <c:formatCode>0,00%</c:formatCode>
                <c:ptCount val="12"/>
                <c:pt idx="0">
                  <c:v>0.74524999999999997</c:v>
                </c:pt>
                <c:pt idx="1">
                  <c:v>0.55812499999999998</c:v>
                </c:pt>
                <c:pt idx="2">
                  <c:v>0.61316666666666664</c:v>
                </c:pt>
                <c:pt idx="3">
                  <c:v>0.32933333333333331</c:v>
                </c:pt>
                <c:pt idx="4">
                  <c:v>0.27424999999999999</c:v>
                </c:pt>
                <c:pt idx="5">
                  <c:v>0.48379166666666668</c:v>
                </c:pt>
                <c:pt idx="6">
                  <c:v>0.44045833333333334</c:v>
                </c:pt>
                <c:pt idx="7">
                  <c:v>0.40475</c:v>
                </c:pt>
                <c:pt idx="8">
                  <c:v>0.52408333333333335</c:v>
                </c:pt>
                <c:pt idx="9">
                  <c:v>0.70566666666666666</c:v>
                </c:pt>
                <c:pt idx="10">
                  <c:v>0.63658333333333328</c:v>
                </c:pt>
                <c:pt idx="11">
                  <c:v>0.62829166666666669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 2020'!$A$8</c:f>
              <c:strCache>
                <c:ptCount val="1"/>
                <c:pt idx="0">
                  <c:v>ALUMINIUM </c:v>
                </c:pt>
              </c:strCache>
            </c:strRef>
          </c:tx>
          <c:spPr>
            <a:ln w="19050">
              <a:solidFill>
                <a:schemeClr val="tx1"/>
              </a:solidFill>
              <a:prstDash val="lgDashDot"/>
              <a:tailEnd type="arrow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4996964590575638E-3"/>
                  <c:y val="-4.1880339296701562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85338135798093E-2"/>
                  <c:y val="6.6310537219777532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1"/>
                </a:pPr>
                <a:endParaRPr lang="fr-FR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2020'!$N$6:$Y$6</c:f>
              <c:strCache>
                <c:ptCount val="12"/>
                <c:pt idx="0">
                  <c:v>TG(%) janvier</c:v>
                </c:pt>
                <c:pt idx="1">
                  <c:v>TG(%) Fevrier</c:v>
                </c:pt>
                <c:pt idx="2">
                  <c:v>TG(%) Mars</c:v>
                </c:pt>
                <c:pt idx="3">
                  <c:v>TG(%) Avril</c:v>
                </c:pt>
                <c:pt idx="4">
                  <c:v>TG(%) Mai</c:v>
                </c:pt>
                <c:pt idx="5">
                  <c:v>TG(%) Juin</c:v>
                </c:pt>
                <c:pt idx="6">
                  <c:v>TG(%) Juillet</c:v>
                </c:pt>
                <c:pt idx="7">
                  <c:v>TG(%) Aout</c:v>
                </c:pt>
                <c:pt idx="8">
                  <c:v> TG(%) Septembre</c:v>
                </c:pt>
                <c:pt idx="9">
                  <c:v>TG(%) Octobre</c:v>
                </c:pt>
                <c:pt idx="10">
                  <c:v>TG(%) Novembre</c:v>
                </c:pt>
                <c:pt idx="11">
                  <c:v>TG(%) DECEMBRE</c:v>
                </c:pt>
              </c:strCache>
            </c:strRef>
          </c:cat>
          <c:val>
            <c:numRef>
              <c:f>' 2020'!$N$8:$Y$8</c:f>
              <c:numCache>
                <c:formatCode>0,00%</c:formatCode>
                <c:ptCount val="12"/>
                <c:pt idx="0">
                  <c:v>0.99719999999999998</c:v>
                </c:pt>
                <c:pt idx="1">
                  <c:v>0.46937142857142855</c:v>
                </c:pt>
                <c:pt idx="2">
                  <c:v>0.82120000000000004</c:v>
                </c:pt>
                <c:pt idx="3">
                  <c:v>0.38611428571428569</c:v>
                </c:pt>
                <c:pt idx="4">
                  <c:v>0.48811428571428572</c:v>
                </c:pt>
                <c:pt idx="5">
                  <c:v>0.61422857142857146</c:v>
                </c:pt>
                <c:pt idx="6">
                  <c:v>1.0785142857142858</c:v>
                </c:pt>
                <c:pt idx="7">
                  <c:v>0.53171428571428569</c:v>
                </c:pt>
                <c:pt idx="8">
                  <c:v>0.3865142857142857</c:v>
                </c:pt>
                <c:pt idx="9">
                  <c:v>0.54497142857142855</c:v>
                </c:pt>
                <c:pt idx="10">
                  <c:v>0.4556</c:v>
                </c:pt>
                <c:pt idx="11">
                  <c:v>0.50668571428571429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 2020'!$A$9</c:f>
              <c:strCache>
                <c:ptCount val="1"/>
                <c:pt idx="0">
                  <c:v>ALMELEC</c:v>
                </c:pt>
              </c:strCache>
            </c:strRef>
          </c:tx>
          <c:marker>
            <c:symbol val="none"/>
          </c:marker>
          <c:cat>
            <c:strRef>
              <c:f>' 2020'!$N$6:$Y$6</c:f>
              <c:strCache>
                <c:ptCount val="12"/>
                <c:pt idx="0">
                  <c:v>TG(%) janvier</c:v>
                </c:pt>
                <c:pt idx="1">
                  <c:v>TG(%) Fevrier</c:v>
                </c:pt>
                <c:pt idx="2">
                  <c:v>TG(%) Mars</c:v>
                </c:pt>
                <c:pt idx="3">
                  <c:v>TG(%) Avril</c:v>
                </c:pt>
                <c:pt idx="4">
                  <c:v>TG(%) Mai</c:v>
                </c:pt>
                <c:pt idx="5">
                  <c:v>TG(%) Juin</c:v>
                </c:pt>
                <c:pt idx="6">
                  <c:v>TG(%) Juillet</c:v>
                </c:pt>
                <c:pt idx="7">
                  <c:v>TG(%) Aout</c:v>
                </c:pt>
                <c:pt idx="8">
                  <c:v> TG(%) Septembre</c:v>
                </c:pt>
                <c:pt idx="9">
                  <c:v>TG(%) Octobre</c:v>
                </c:pt>
                <c:pt idx="10">
                  <c:v>TG(%) Novembre</c:v>
                </c:pt>
                <c:pt idx="11">
                  <c:v>TG(%) DECEMBRE</c:v>
                </c:pt>
              </c:strCache>
            </c:strRef>
          </c:cat>
          <c:val>
            <c:numRef>
              <c:f>' 2020'!$N$9:$Y$9</c:f>
              <c:numCache>
                <c:formatCode>0,00%</c:formatCode>
                <c:ptCount val="12"/>
              </c:numCache>
            </c:numRef>
          </c:val>
        </c:ser>
        <c:dLbls/>
        <c:marker val="1"/>
        <c:axId val="84260736"/>
        <c:axId val="84262272"/>
      </c:lineChart>
      <c:catAx>
        <c:axId val="84260736"/>
        <c:scaling>
          <c:orientation val="minMax"/>
        </c:scaling>
        <c:axPos val="b"/>
        <c:numFmt formatCode="Standard" sourceLinked="1"/>
        <c:maj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84262272"/>
        <c:crosses val="autoZero"/>
        <c:auto val="1"/>
        <c:lblAlgn val="ctr"/>
        <c:lblOffset val="100"/>
      </c:catAx>
      <c:valAx>
        <c:axId val="84262272"/>
        <c:scaling>
          <c:orientation val="minMax"/>
        </c:scaling>
        <c:axPos val="l"/>
        <c:majorGridlines/>
        <c:numFmt formatCode="0,00%" sourceLinked="1"/>
        <c:maj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84260736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noFill/>
        <a:ln w="9525">
          <a:solidFill>
            <a:schemeClr val="tx1"/>
          </a:solidFill>
        </a:ln>
      </c:spPr>
    </c:plotArea>
    <c:plotVisOnly val="1"/>
    <c:dispBlanksAs val="gap"/>
  </c:chart>
  <c:printSettings>
    <c:headerFooter/>
    <c:pageMargins b="0.75000000000001432" l="0.70000000000000062" r="0.70000000000000062" t="0.75000000000001432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TRG</a:t>
            </a:r>
            <a:r>
              <a:rPr lang="fr-FR" baseline="0"/>
              <a:t> JUILLET</a:t>
            </a:r>
            <a:endParaRPr lang="fr-FR"/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Feuil7!$A$9</c:f>
              <c:strCache>
                <c:ptCount val="1"/>
                <c:pt idx="0">
                  <c:v>CUIVRE 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solidFill>
                <a:schemeClr val="tx1"/>
              </a:solidFill>
            </a:ln>
          </c:spPr>
          <c:dLbls>
            <c:dLbl>
              <c:idx val="0"/>
              <c:layout>
                <c:manualLayout>
                  <c:x val="-1.7223977102206748E-2"/>
                  <c:y val="-1.3893127933829331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fr-FR"/>
                </a:p>
              </c:txPr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531020186862822E-2"/>
                  <c:y val="-2.3155213223048879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fr-FR"/>
                </a:p>
              </c:txPr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8706628503677913E-2"/>
                  <c:y val="-1.8524170578439181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fr-FR"/>
                </a:p>
              </c:txPr>
              <c:showVal val="1"/>
              <c:extLst>
                <c:ext xmlns:c15="http://schemas.microsoft.com/office/drawing/2012/chart" uri="{CE6537A1-D6FC-4f65-9D91-7224C49458BB}"/>
              </c:extLst>
            </c:dLbl>
            <c:delete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Feuil7!$F$8:$I$8</c:f>
              <c:strCache>
                <c:ptCount val="4"/>
                <c:pt idx="0">
                  <c:v>TG(%)S1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Feuil7!$F$9:$I$9</c:f>
              <c:numCache>
                <c:formatCode>0,00%</c:formatCode>
                <c:ptCount val="4"/>
                <c:pt idx="0">
                  <c:v>0.45678550000000001</c:v>
                </c:pt>
                <c:pt idx="1">
                  <c:v>0.55528054999999998</c:v>
                </c:pt>
                <c:pt idx="2">
                  <c:v>0.86784398333333335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Feuil7!$A$10</c:f>
              <c:strCache>
                <c:ptCount val="1"/>
                <c:pt idx="0">
                  <c:v>ALUMINIUM 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25400">
              <a:solidFill>
                <a:sysClr val="windowText" lastClr="000000"/>
              </a:solidFill>
            </a:ln>
          </c:spPr>
          <c:dLbls>
            <c:dLbl>
              <c:idx val="0"/>
              <c:layout>
                <c:manualLayout>
                  <c:x val="-3.827550467157082E-3"/>
                  <c:y val="-2.3155213223048879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fr-FR"/>
                </a:p>
              </c:txPr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8706628503677913E-2"/>
                  <c:y val="-1.8524170578439171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fr-FR"/>
                </a:p>
              </c:txPr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7844380839463192E-2"/>
                  <c:y val="-4.6310426446098171E-3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fr-FR"/>
                </a:p>
              </c:txPr>
              <c:showVal val="1"/>
              <c:extLst>
                <c:ext xmlns:c15="http://schemas.microsoft.com/office/drawing/2012/chart" uri="{CE6537A1-D6FC-4f65-9D91-7224C49458BB}"/>
              </c:extLst>
            </c:dLbl>
            <c:delete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Feuil7!$F$8:$I$8</c:f>
              <c:strCache>
                <c:ptCount val="4"/>
                <c:pt idx="0">
                  <c:v>TG(%)S1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Feuil7!$F$10:$I$10</c:f>
              <c:numCache>
                <c:formatCode>0,00%</c:formatCode>
                <c:ptCount val="4"/>
                <c:pt idx="0">
                  <c:v>0.62915460000000012</c:v>
                </c:pt>
                <c:pt idx="1">
                  <c:v>0.32273256</c:v>
                </c:pt>
                <c:pt idx="2">
                  <c:v>0.80282737999999998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Feuil7!$A$11</c:f>
              <c:strCache>
                <c:ptCount val="1"/>
                <c:pt idx="0">
                  <c:v>ALMELEC</c:v>
                </c:pt>
              </c:strCache>
            </c:strRef>
          </c:tx>
          <c:cat>
            <c:strRef>
              <c:f>Feuil7!$F$8:$I$8</c:f>
              <c:strCache>
                <c:ptCount val="4"/>
                <c:pt idx="0">
                  <c:v>TG(%)S1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Feuil7!$F$11:$I$11</c:f>
              <c:numCache>
                <c:formatCode>0,00%</c:formatCode>
                <c:ptCount val="4"/>
              </c:numCache>
            </c:numRef>
          </c:val>
        </c:ser>
        <c:dLbls/>
        <c:shape val="cylinder"/>
        <c:axId val="98517376"/>
        <c:axId val="98518912"/>
        <c:axId val="0"/>
      </c:bar3DChart>
      <c:catAx>
        <c:axId val="98517376"/>
        <c:scaling>
          <c:orientation val="minMax"/>
        </c:scaling>
        <c:axPos val="b"/>
        <c:numFmt formatCode="Standard" sourceLinked="0"/>
        <c:majorTickMark val="none"/>
        <c:tickLblPos val="nextTo"/>
        <c:crossAx val="98518912"/>
        <c:crosses val="autoZero"/>
        <c:auto val="1"/>
        <c:lblAlgn val="ctr"/>
        <c:lblOffset val="100"/>
      </c:catAx>
      <c:valAx>
        <c:axId val="98518912"/>
        <c:scaling>
          <c:orientation val="minMax"/>
        </c:scaling>
        <c:axPos val="l"/>
        <c:majorGridlines/>
        <c:numFmt formatCode="0,00%" sourceLinked="1"/>
        <c:majorTickMark val="none"/>
        <c:tickLblPos val="nextTo"/>
        <c:crossAx val="985173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TRG</a:t>
            </a:r>
            <a:r>
              <a:rPr lang="fr-FR" baseline="0"/>
              <a:t> AOUT</a:t>
            </a:r>
            <a:endParaRPr lang="fr-FR"/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Feuil8!$A$9</c:f>
              <c:strCache>
                <c:ptCount val="1"/>
                <c:pt idx="0">
                  <c:v>CUIVRE 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9050">
              <a:solidFill>
                <a:schemeClr val="tx1"/>
              </a:solidFill>
            </a:ln>
          </c:spPr>
          <c:dLbls>
            <c:dLbl>
              <c:idx val="0"/>
              <c:layout>
                <c:manualLayout>
                  <c:x val="-1.4021910338992104E-2"/>
                  <c:y val="-9.2561988289815728E-3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elete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Feuil8!$F$8:$I$8</c:f>
              <c:strCache>
                <c:ptCount val="4"/>
                <c:pt idx="0">
                  <c:v>TG(%)S1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Feuil8!$F$9:$I$9</c:f>
              <c:numCache>
                <c:formatCode>0,00%</c:formatCode>
                <c:ptCount val="4"/>
                <c:pt idx="0">
                  <c:v>0.33373333333333333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Feuil8!$A$10</c:f>
              <c:strCache>
                <c:ptCount val="1"/>
                <c:pt idx="0">
                  <c:v>ALUMINIUM 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19050">
              <a:solidFill>
                <a:sysClr val="windowText" lastClr="000000"/>
              </a:solidFill>
            </a:ln>
          </c:spPr>
          <c:dLbls>
            <c:dLbl>
              <c:idx val="0"/>
              <c:layout>
                <c:manualLayout>
                  <c:x val="-7.0109551694960155E-3"/>
                  <c:y val="-1.8512397657963045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fr-FR"/>
                </a:p>
              </c:txPr>
              <c:showVal val="1"/>
              <c:extLst>
                <c:ext xmlns:c15="http://schemas.microsoft.com/office/drawing/2012/chart" uri="{CE6537A1-D6FC-4f65-9D91-7224C49458BB}"/>
              </c:extLst>
            </c:dLbl>
            <c:delete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Feuil8!$F$8:$I$8</c:f>
              <c:strCache>
                <c:ptCount val="4"/>
                <c:pt idx="0">
                  <c:v>TG(%)S1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Feuil8!$F$10:$I$10</c:f>
              <c:numCache>
                <c:formatCode>0,00%</c:formatCode>
                <c:ptCount val="4"/>
                <c:pt idx="0">
                  <c:v>0.64742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Feuil8!$A$11</c:f>
              <c:strCache>
                <c:ptCount val="1"/>
                <c:pt idx="0">
                  <c:v>ALMELEC</c:v>
                </c:pt>
              </c:strCache>
            </c:strRef>
          </c:tx>
          <c:cat>
            <c:strRef>
              <c:f>Feuil8!$F$8:$I$8</c:f>
              <c:strCache>
                <c:ptCount val="4"/>
                <c:pt idx="0">
                  <c:v>TG(%)S1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Feuil8!$F$11:$I$11</c:f>
              <c:numCache>
                <c:formatCode>0,00%</c:formatCode>
                <c:ptCount val="4"/>
              </c:numCache>
            </c:numRef>
          </c:val>
        </c:ser>
        <c:dLbls/>
        <c:shape val="cylinder"/>
        <c:axId val="104086528"/>
        <c:axId val="104100608"/>
        <c:axId val="0"/>
      </c:bar3DChart>
      <c:catAx>
        <c:axId val="104086528"/>
        <c:scaling>
          <c:orientation val="minMax"/>
        </c:scaling>
        <c:axPos val="b"/>
        <c:numFmt formatCode="Standard" sourceLinked="0"/>
        <c:majorTickMark val="none"/>
        <c:tickLblPos val="nextTo"/>
        <c:crossAx val="104100608"/>
        <c:crosses val="autoZero"/>
        <c:auto val="1"/>
        <c:lblAlgn val="ctr"/>
        <c:lblOffset val="100"/>
      </c:catAx>
      <c:valAx>
        <c:axId val="104100608"/>
        <c:scaling>
          <c:orientation val="minMax"/>
        </c:scaling>
        <c:axPos val="l"/>
        <c:majorGridlines/>
        <c:numFmt formatCode="0,00%" sourceLinked="1"/>
        <c:majorTickMark val="none"/>
        <c:tickLblPos val="nextTo"/>
        <c:crossAx val="10408652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TRG Fevrier</a:t>
            </a:r>
            <a:r>
              <a:rPr lang="fr-FR" baseline="0"/>
              <a:t> </a:t>
            </a:r>
            <a:endParaRPr lang="fr-FR"/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TG..FEVRIER!$A$8</c:f>
              <c:strCache>
                <c:ptCount val="1"/>
                <c:pt idx="0">
                  <c:v>CUIVRE 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 w="12700">
              <a:solidFill>
                <a:sysClr val="windowText" lastClr="000000"/>
              </a:solidFill>
            </a:ln>
          </c:spP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(TG..FEVRIER!$F$7,TG..FEVRIER!$G$7,TG..FEVRIER!$H$7,TG..FEVRIER!$I$7)</c:f>
              <c:strCache>
                <c:ptCount val="4"/>
                <c:pt idx="0">
                  <c:v>TG(%)S1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(TG..FEVRIER!$F$8,TG..FEVRIER!$G$8,TG..FEVRIER!$H$8,TG..FEVRIER!$I$8)</c:f>
              <c:numCache>
                <c:formatCode>0,00%</c:formatCode>
                <c:ptCount val="4"/>
                <c:pt idx="0">
                  <c:v>5.1453183333333333E-2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TG..FEVRIER!$A$9</c:f>
              <c:strCache>
                <c:ptCount val="1"/>
                <c:pt idx="0">
                  <c:v>ALUMINIUM 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12700">
              <a:solidFill>
                <a:sysClr val="windowText" lastClr="000000"/>
              </a:solidFill>
            </a:ln>
          </c:spP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(TG..FEVRIER!$F$7,TG..FEVRIER!$G$7,TG..FEVRIER!$H$7,TG..FEVRIER!$I$7)</c:f>
              <c:strCache>
                <c:ptCount val="4"/>
                <c:pt idx="0">
                  <c:v>TG(%)S1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(TG..FEVRIER!$F$9,TG..FEVRIER!$G$9,TG..FEVRIER!$H$9,TG..FEVRIER!$I$9)</c:f>
              <c:numCache>
                <c:formatCode>0,00%</c:formatCode>
                <c:ptCount val="4"/>
                <c:pt idx="0">
                  <c:v>0.83638277999999988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TG..FEVRIER!$A$10</c:f>
              <c:strCache>
                <c:ptCount val="1"/>
                <c:pt idx="0">
                  <c:v>ALMELEC</c:v>
                </c:pt>
              </c:strCache>
            </c:strRef>
          </c:tx>
          <c:cat>
            <c:strRef>
              <c:f>(TG..FEVRIER!$F$7,TG..FEVRIER!$G$7,TG..FEVRIER!$H$7,TG..FEVRIER!$I$7)</c:f>
              <c:strCache>
                <c:ptCount val="4"/>
                <c:pt idx="0">
                  <c:v>TG(%)S1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(TG..FEVRIER!$F$10,TG..FEVRIER!$G$10,TG..FEVRIER!$H$10,TG..FEVRIER!$I$10)</c:f>
              <c:numCache>
                <c:formatCode>0,00%</c:formatCode>
                <c:ptCount val="4"/>
              </c:numCache>
            </c:numRef>
          </c:val>
        </c:ser>
        <c:dLbls/>
        <c:shape val="cylinder"/>
        <c:axId val="84368000"/>
        <c:axId val="84386176"/>
        <c:axId val="0"/>
      </c:bar3DChart>
      <c:catAx>
        <c:axId val="84368000"/>
        <c:scaling>
          <c:orientation val="minMax"/>
        </c:scaling>
        <c:axPos val="b"/>
        <c:numFmt formatCode="Standard" sourceLinked="0"/>
        <c:majorTickMark val="none"/>
        <c:tickLblPos val="nextTo"/>
        <c:crossAx val="84386176"/>
        <c:crosses val="autoZero"/>
        <c:auto val="1"/>
        <c:lblAlgn val="ctr"/>
        <c:lblOffset val="100"/>
      </c:catAx>
      <c:valAx>
        <c:axId val="84386176"/>
        <c:scaling>
          <c:orientation val="minMax"/>
        </c:scaling>
        <c:axPos val="l"/>
        <c:majorGridlines/>
        <c:numFmt formatCode="0,00%" sourceLinked="1"/>
        <c:majorTickMark val="none"/>
        <c:tickLblPos val="nextTo"/>
        <c:crossAx val="8436800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</c:chart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TRG</a:t>
            </a:r>
            <a:r>
              <a:rPr lang="fr-FR" baseline="0"/>
              <a:t> Fevrier</a:t>
            </a:r>
            <a:endParaRPr lang="fr-FR"/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'TG ..S2'!$A$8</c:f>
              <c:strCache>
                <c:ptCount val="1"/>
                <c:pt idx="0">
                  <c:v>CUIVRE 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9050">
              <a:solidFill>
                <a:schemeClr val="tx1"/>
              </a:solidFill>
            </a:ln>
          </c:spPr>
          <c:val>
            <c:numRef>
              <c:f>'TG ..S2'!$F$8:$I$8</c:f>
              <c:numCache>
                <c:formatCode>0,00%</c:formatCode>
                <c:ptCount val="4"/>
                <c:pt idx="0">
                  <c:v>5.1453183333333333E-2</c:v>
                </c:pt>
                <c:pt idx="1">
                  <c:v>0.43954825000000003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'TG ..S2'!$A$9</c:f>
              <c:strCache>
                <c:ptCount val="1"/>
                <c:pt idx="0">
                  <c:v>ALUMINIUM 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22225">
              <a:solidFill>
                <a:sysClr val="windowText" lastClr="000000"/>
              </a:solidFill>
            </a:ln>
          </c:spPr>
          <c:val>
            <c:numRef>
              <c:f>'TG ..S2'!$F$9:$I$9</c:f>
              <c:numCache>
                <c:formatCode>0,00%</c:formatCode>
                <c:ptCount val="4"/>
                <c:pt idx="0">
                  <c:v>0.83638277999999988</c:v>
                </c:pt>
                <c:pt idx="1">
                  <c:v>0.41281380000000006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'TG ..S2'!$A$10</c:f>
              <c:strCache>
                <c:ptCount val="1"/>
                <c:pt idx="0">
                  <c:v>ALMELEC</c:v>
                </c:pt>
              </c:strCache>
            </c:strRef>
          </c:tx>
          <c:val>
            <c:numRef>
              <c:f>'TG ..S2'!$F$10:$I$10</c:f>
              <c:numCache>
                <c:formatCode>0,00%</c:formatCode>
                <c:ptCount val="4"/>
              </c:numCache>
            </c:numRef>
          </c:val>
        </c:ser>
        <c:dLbls/>
        <c:shape val="cylinder"/>
        <c:axId val="86615168"/>
        <c:axId val="86616704"/>
        <c:axId val="0"/>
      </c:bar3DChart>
      <c:catAx>
        <c:axId val="86615168"/>
        <c:scaling>
          <c:orientation val="minMax"/>
        </c:scaling>
        <c:axPos val="b"/>
        <c:majorTickMark val="none"/>
        <c:tickLblPos val="nextTo"/>
        <c:crossAx val="86616704"/>
        <c:crosses val="autoZero"/>
        <c:auto val="1"/>
        <c:lblAlgn val="ctr"/>
        <c:lblOffset val="100"/>
      </c:catAx>
      <c:valAx>
        <c:axId val="86616704"/>
        <c:scaling>
          <c:orientation val="minMax"/>
        </c:scaling>
        <c:axPos val="l"/>
        <c:majorGridlines/>
        <c:title/>
        <c:numFmt formatCode="0,00%" sourceLinked="1"/>
        <c:majorTickMark val="none"/>
        <c:tickLblPos val="nextTo"/>
        <c:crossAx val="866151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TRG</a:t>
            </a:r>
            <a:r>
              <a:rPr lang="fr-FR" baseline="0"/>
              <a:t> MARS</a:t>
            </a:r>
            <a:endParaRPr lang="fr-FR"/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Feuil1!$A$8</c:f>
              <c:strCache>
                <c:ptCount val="1"/>
                <c:pt idx="0">
                  <c:v>CUIVRE 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25400">
              <a:solidFill>
                <a:schemeClr val="tx1"/>
              </a:solidFill>
            </a:ln>
          </c:spPr>
          <c:dLbls>
            <c:dLbl>
              <c:idx val="0"/>
              <c:layout>
                <c:manualLayout>
                  <c:x val="-1.7045165460763421E-2"/>
                  <c:y val="-2.3118281135773827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fr-FR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Feuil1!$F$7:$I$7</c:f>
              <c:strCache>
                <c:ptCount val="4"/>
                <c:pt idx="0">
                  <c:v>TG(%)S1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Feuil1!$F$8:$I$8</c:f>
              <c:numCache>
                <c:formatCode>0,00%</c:formatCode>
                <c:ptCount val="4"/>
                <c:pt idx="0">
                  <c:v>0.97773400070019778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Feuil1!$A$9</c:f>
              <c:strCache>
                <c:ptCount val="1"/>
                <c:pt idx="0">
                  <c:v>ALUMINIUM 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22225">
              <a:solidFill>
                <a:sysClr val="windowText" lastClr="000000"/>
              </a:solidFill>
            </a:ln>
          </c:spPr>
          <c:dLbls>
            <c:dLbl>
              <c:idx val="0"/>
              <c:layout>
                <c:manualLayout>
                  <c:x val="4.3387383324725512E-2"/>
                  <c:y val="-2.3118281135773827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fr-FR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Feuil1!$F$7:$I$7</c:f>
              <c:strCache>
                <c:ptCount val="4"/>
                <c:pt idx="0">
                  <c:v>TG(%)S1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Feuil1!$F$9:$I$9</c:f>
              <c:numCache>
                <c:formatCode>0,00%</c:formatCode>
                <c:ptCount val="4"/>
                <c:pt idx="0">
                  <c:v>0.47572596050726002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Feuil1!$A$10</c:f>
              <c:strCache>
                <c:ptCount val="1"/>
                <c:pt idx="0">
                  <c:v>ALMELEC</c:v>
                </c:pt>
              </c:strCache>
            </c:strRef>
          </c:tx>
          <c:cat>
            <c:strRef>
              <c:f>Feuil1!$F$7:$I$7</c:f>
              <c:strCache>
                <c:ptCount val="4"/>
                <c:pt idx="0">
                  <c:v>TG(%)S1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Feuil1!$F$10:$I$10</c:f>
              <c:numCache>
                <c:formatCode>0,00%</c:formatCode>
                <c:ptCount val="4"/>
              </c:numCache>
            </c:numRef>
          </c:val>
        </c:ser>
        <c:dLbls/>
        <c:shape val="cylinder"/>
        <c:axId val="92632192"/>
        <c:axId val="92633728"/>
        <c:axId val="0"/>
      </c:bar3DChart>
      <c:catAx>
        <c:axId val="92632192"/>
        <c:scaling>
          <c:orientation val="minMax"/>
        </c:scaling>
        <c:axPos val="b"/>
        <c:numFmt formatCode="Standard" sourceLinked="0"/>
        <c:majorTickMark val="none"/>
        <c:tickLblPos val="nextTo"/>
        <c:crossAx val="92633728"/>
        <c:crosses val="autoZero"/>
        <c:auto val="1"/>
        <c:lblAlgn val="ctr"/>
        <c:lblOffset val="100"/>
      </c:catAx>
      <c:valAx>
        <c:axId val="92633728"/>
        <c:scaling>
          <c:orientation val="minMax"/>
        </c:scaling>
        <c:axPos val="l"/>
        <c:majorGridlines/>
        <c:numFmt formatCode="0,00%" sourceLinked="1"/>
        <c:majorTickMark val="none"/>
        <c:tickLblPos val="nextTo"/>
        <c:crossAx val="926321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</c:chart>
  <c:printSettings>
    <c:headerFooter/>
    <c:pageMargins b="0.750000000000006" l="0.70000000000000062" r="0.70000000000000062" t="0.75000000000000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TRG</a:t>
            </a:r>
            <a:r>
              <a:rPr lang="fr-FR" baseline="0"/>
              <a:t> MARS</a:t>
            </a:r>
            <a:endParaRPr lang="fr-FR"/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Feuil2!$A$10</c:f>
              <c:strCache>
                <c:ptCount val="1"/>
                <c:pt idx="0">
                  <c:v>CUIVRE 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9050">
              <a:solidFill>
                <a:schemeClr val="tx1"/>
              </a:solidFill>
            </a:ln>
          </c:spPr>
          <c:cat>
            <c:strRef>
              <c:f>Feuil2!$F$9:$I$9</c:f>
              <c:strCache>
                <c:ptCount val="4"/>
                <c:pt idx="0">
                  <c:v>TG(%)S1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Feuil2!$F$10:$I$10</c:f>
              <c:numCache>
                <c:formatCode>0,00%</c:formatCode>
                <c:ptCount val="4"/>
                <c:pt idx="0">
                  <c:v>0.97773400070019778</c:v>
                </c:pt>
                <c:pt idx="1">
                  <c:v>1.0462862827887962</c:v>
                </c:pt>
                <c:pt idx="2">
                  <c:v>1.270518506492994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Feuil2!$A$11</c:f>
              <c:strCache>
                <c:ptCount val="1"/>
                <c:pt idx="0">
                  <c:v>ALUMINIUM 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19050">
              <a:solidFill>
                <a:sysClr val="windowText" lastClr="000000"/>
              </a:solidFill>
            </a:ln>
          </c:spPr>
          <c:cat>
            <c:strRef>
              <c:f>Feuil2!$F$9:$I$9</c:f>
              <c:strCache>
                <c:ptCount val="4"/>
                <c:pt idx="0">
                  <c:v>TG(%)S1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Feuil2!$F$11:$I$11</c:f>
              <c:numCache>
                <c:formatCode>0,00%</c:formatCode>
                <c:ptCount val="4"/>
                <c:pt idx="0">
                  <c:v>0.47406596050726008</c:v>
                </c:pt>
                <c:pt idx="1">
                  <c:v>0.72469366365485999</c:v>
                </c:pt>
                <c:pt idx="2">
                  <c:v>0.62310510420942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Feuil2!$A$12</c:f>
              <c:strCache>
                <c:ptCount val="1"/>
                <c:pt idx="0">
                  <c:v>ALMELEC</c:v>
                </c:pt>
              </c:strCache>
            </c:strRef>
          </c:tx>
          <c:cat>
            <c:strRef>
              <c:f>Feuil2!$F$9:$I$9</c:f>
              <c:strCache>
                <c:ptCount val="4"/>
                <c:pt idx="0">
                  <c:v>TG(%)S1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Feuil2!$F$12:$I$12</c:f>
              <c:numCache>
                <c:formatCode>0,00%</c:formatCode>
                <c:ptCount val="4"/>
              </c:numCache>
            </c:numRef>
          </c:val>
        </c:ser>
        <c:dLbls/>
        <c:shape val="cylinder"/>
        <c:axId val="88828160"/>
        <c:axId val="88834048"/>
        <c:axId val="0"/>
      </c:bar3DChart>
      <c:catAx>
        <c:axId val="88828160"/>
        <c:scaling>
          <c:orientation val="minMax"/>
        </c:scaling>
        <c:axPos val="b"/>
        <c:numFmt formatCode="Standard" sourceLinked="0"/>
        <c:majorTickMark val="none"/>
        <c:tickLblPos val="nextTo"/>
        <c:crossAx val="88834048"/>
        <c:crosses val="autoZero"/>
        <c:auto val="1"/>
        <c:lblAlgn val="ctr"/>
        <c:lblOffset val="100"/>
      </c:catAx>
      <c:valAx>
        <c:axId val="88834048"/>
        <c:scaling>
          <c:orientation val="minMax"/>
        </c:scaling>
        <c:axPos val="l"/>
        <c:majorGridlines/>
        <c:numFmt formatCode="0,00%" sourceLinked="1"/>
        <c:majorTickMark val="none"/>
        <c:tickLblPos val="nextTo"/>
        <c:crossAx val="888281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</c:chart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TRG</a:t>
            </a:r>
            <a:r>
              <a:rPr lang="fr-FR" baseline="0"/>
              <a:t> AVRIL</a:t>
            </a:r>
            <a:endParaRPr lang="fr-FR"/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Feuil3!$A$10</c:f>
              <c:strCache>
                <c:ptCount val="1"/>
                <c:pt idx="0">
                  <c:v>CUIVRE 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9050">
              <a:solidFill>
                <a:schemeClr val="tx1"/>
              </a:solidFill>
            </a:ln>
          </c:spPr>
          <c:dLbls>
            <c:dLbl>
              <c:idx val="0"/>
              <c:layout>
                <c:manualLayout>
                  <c:x val="-1.5166666135899676E-2"/>
                  <c:y val="-1.8524170578439181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Feuil3!$F$9:$I$9</c:f>
              <c:strCache>
                <c:ptCount val="4"/>
                <c:pt idx="0">
                  <c:v>TG(%)S1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Feuil3!$F$10:$I$10</c:f>
              <c:numCache>
                <c:formatCode>0,00%</c:formatCode>
                <c:ptCount val="4"/>
                <c:pt idx="0">
                  <c:v>0.71908786896209165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Feuil3!$A$11</c:f>
              <c:strCache>
                <c:ptCount val="1"/>
                <c:pt idx="0">
                  <c:v>ALUMINIUM 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 w="19050">
              <a:solidFill>
                <a:sysClr val="windowText" lastClr="000000"/>
              </a:solidFill>
            </a:ln>
          </c:spPr>
          <c:dLbls>
            <c:dLbl>
              <c:idx val="0"/>
              <c:layout>
                <c:manualLayout>
                  <c:x val="2.8648147145588318E-2"/>
                  <c:y val="-2.7786255867658659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Feuil3!$F$9:$I$9</c:f>
              <c:strCache>
                <c:ptCount val="4"/>
                <c:pt idx="0">
                  <c:v>TG(%)S1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Feuil3!$F$11:$I$11</c:f>
              <c:numCache>
                <c:formatCode>0,00%</c:formatCode>
                <c:ptCount val="4"/>
                <c:pt idx="0">
                  <c:v>0.4070926052237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Feuil3!$A$12</c:f>
              <c:strCache>
                <c:ptCount val="1"/>
                <c:pt idx="0">
                  <c:v>ALMELEC</c:v>
                </c:pt>
              </c:strCache>
            </c:strRef>
          </c:tx>
          <c:cat>
            <c:strRef>
              <c:f>Feuil3!$F$9:$I$9</c:f>
              <c:strCache>
                <c:ptCount val="4"/>
                <c:pt idx="0">
                  <c:v>TG(%)S1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Feuil3!$F$12:$I$12</c:f>
              <c:numCache>
                <c:formatCode>0,00%</c:formatCode>
                <c:ptCount val="4"/>
              </c:numCache>
            </c:numRef>
          </c:val>
        </c:ser>
        <c:dLbls/>
        <c:shape val="cylinder"/>
        <c:axId val="99230464"/>
        <c:axId val="99232000"/>
        <c:axId val="0"/>
      </c:bar3DChart>
      <c:catAx>
        <c:axId val="99230464"/>
        <c:scaling>
          <c:orientation val="minMax"/>
        </c:scaling>
        <c:axPos val="b"/>
        <c:numFmt formatCode="Standard" sourceLinked="0"/>
        <c:majorTickMark val="none"/>
        <c:tickLblPos val="nextTo"/>
        <c:crossAx val="99232000"/>
        <c:crosses val="autoZero"/>
        <c:auto val="1"/>
        <c:lblAlgn val="ctr"/>
        <c:lblOffset val="100"/>
      </c:catAx>
      <c:valAx>
        <c:axId val="99232000"/>
        <c:scaling>
          <c:orientation val="minMax"/>
        </c:scaling>
        <c:axPos val="l"/>
        <c:majorGridlines/>
        <c:numFmt formatCode="0,00%" sourceLinked="1"/>
        <c:majorTickMark val="none"/>
        <c:tickLblPos val="nextTo"/>
        <c:crossAx val="9923046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TRG AVRIL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Feuil4!$A$10</c:f>
              <c:strCache>
                <c:ptCount val="1"/>
                <c:pt idx="0">
                  <c:v>CUIVRE 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9050">
              <a:solidFill>
                <a:schemeClr val="tx1"/>
              </a:solidFill>
            </a:ln>
          </c:spPr>
          <c:dLbls>
            <c:dLbl>
              <c:idx val="0"/>
              <c:layout>
                <c:manualLayout>
                  <c:x val="8.721805048290671E-3"/>
                  <c:y val="-9.2430287003319109E-3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5867759861074792E-3"/>
                  <c:y val="-2.7729086100995736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elete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Feuil4!$F$9:$I$9</c:f>
              <c:strCache>
                <c:ptCount val="4"/>
                <c:pt idx="0">
                  <c:v>TG(%)S1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Feuil4!$F$10:$I$10</c:f>
              <c:numCache>
                <c:formatCode>0,00%</c:formatCode>
                <c:ptCount val="4"/>
                <c:pt idx="0">
                  <c:v>0.71908786896209165</c:v>
                </c:pt>
                <c:pt idx="1">
                  <c:v>0.36872489468482095</c:v>
                </c:pt>
                <c:pt idx="2">
                  <c:v>0.38213116666666663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Feuil4!$A$11</c:f>
              <c:strCache>
                <c:ptCount val="1"/>
                <c:pt idx="0">
                  <c:v>ALUMINIUM 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19050">
              <a:solidFill>
                <a:sysClr val="windowText" lastClr="000000"/>
              </a:solidFill>
            </a:ln>
          </c:spPr>
          <c:dLbls>
            <c:dLbl>
              <c:idx val="0"/>
              <c:layout>
                <c:manualLayout>
                  <c:x val="1.9187971106239501E-2"/>
                  <c:y val="-9.2430287003317322E-3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398498173846316E-2"/>
                  <c:y val="-1.386454305049788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5151511949060757E-2"/>
                  <c:y val="-2.3107571750829742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elete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Feuil4!$F$9:$I$9</c:f>
              <c:strCache>
                <c:ptCount val="4"/>
                <c:pt idx="0">
                  <c:v>TG(%)S1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Feuil4!$F$11:$I$11</c:f>
              <c:numCache>
                <c:formatCode>0,00%</c:formatCode>
                <c:ptCount val="4"/>
                <c:pt idx="0">
                  <c:v>0.4070926052237</c:v>
                </c:pt>
                <c:pt idx="1">
                  <c:v>0.23148561373566001</c:v>
                </c:pt>
                <c:pt idx="2">
                  <c:v>0.48054400000000003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Feuil4!$A$12</c:f>
              <c:strCache>
                <c:ptCount val="1"/>
                <c:pt idx="0">
                  <c:v>ALMELEC</c:v>
                </c:pt>
              </c:strCache>
            </c:strRef>
          </c:tx>
          <c:cat>
            <c:strRef>
              <c:f>Feuil4!$F$9:$I$9</c:f>
              <c:strCache>
                <c:ptCount val="4"/>
                <c:pt idx="0">
                  <c:v>TG(%)S1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Feuil4!$F$12:$I$12</c:f>
              <c:numCache>
                <c:formatCode>0,00%</c:formatCode>
                <c:ptCount val="4"/>
              </c:numCache>
            </c:numRef>
          </c:val>
        </c:ser>
        <c:dLbls/>
        <c:shape val="cylinder"/>
        <c:axId val="100146176"/>
        <c:axId val="100172544"/>
        <c:axId val="0"/>
      </c:bar3DChart>
      <c:catAx>
        <c:axId val="100146176"/>
        <c:scaling>
          <c:orientation val="minMax"/>
        </c:scaling>
        <c:axPos val="b"/>
        <c:numFmt formatCode="Standard" sourceLinked="0"/>
        <c:majorTickMark val="none"/>
        <c:tickLblPos val="nextTo"/>
        <c:crossAx val="100172544"/>
        <c:crosses val="autoZero"/>
        <c:auto val="1"/>
        <c:lblAlgn val="ctr"/>
        <c:lblOffset val="100"/>
      </c:catAx>
      <c:valAx>
        <c:axId val="100172544"/>
        <c:scaling>
          <c:orientation val="minMax"/>
        </c:scaling>
        <c:axPos val="l"/>
        <c:majorGridlines/>
        <c:numFmt formatCode="0,00%" sourceLinked="1"/>
        <c:majorTickMark val="none"/>
        <c:tickLblPos val="nextTo"/>
        <c:crossAx val="1001461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TRG</a:t>
            </a:r>
            <a:r>
              <a:rPr lang="fr-FR" baseline="0"/>
              <a:t> MAI</a:t>
            </a:r>
            <a:endParaRPr lang="fr-FR"/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Feuil5!$A$10</c:f>
              <c:strCache>
                <c:ptCount val="1"/>
                <c:pt idx="0">
                  <c:v>CUIVRE </c:v>
                </c:pt>
              </c:strCache>
            </c:strRef>
          </c:tx>
          <c:dPt>
            <c:idx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spPr>
              <a:solidFill>
                <a:schemeClr val="bg1">
                  <a:lumMod val="85000"/>
                </a:schemeClr>
              </a:solidFill>
              <a:ln w="19050">
                <a:solidFill>
                  <a:sysClr val="windowText" lastClr="000000"/>
                </a:solidFill>
              </a:ln>
            </c:spPr>
          </c:dPt>
          <c:dLbls>
            <c:dLbl>
              <c:idx val="0"/>
              <c:layout>
                <c:manualLayout>
                  <c:x val="-1.7176599790634864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1200" b="1" i="1"/>
                  </a:pPr>
                  <a:endParaRPr lang="fr-FR"/>
                </a:p>
              </c:txPr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3741279832508023E-2"/>
                  <c:y val="-1.7630857054008731E-2"/>
                </c:manualLayout>
              </c:layout>
              <c:spPr/>
              <c:txPr>
                <a:bodyPr/>
                <a:lstStyle/>
                <a:p>
                  <a:pPr>
                    <a:defRPr sz="1200" b="1" i="1"/>
                  </a:pPr>
                  <a:endParaRPr lang="fr-FR"/>
                </a:p>
              </c:txPr>
              <c:showVal val="1"/>
              <c:extLst>
                <c:ext xmlns:c15="http://schemas.microsoft.com/office/drawing/2012/chart" uri="{CE6537A1-D6FC-4f65-9D91-7224C49458BB}"/>
              </c:extLst>
            </c:dLbl>
            <c:delete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Feuil5!$F$9:$I$9</c:f>
              <c:strCache>
                <c:ptCount val="4"/>
                <c:pt idx="0">
                  <c:v>TG(%)S1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Feuil5!$F$10:$I$10</c:f>
              <c:numCache>
                <c:formatCode>0,00%</c:formatCode>
                <c:ptCount val="4"/>
                <c:pt idx="0">
                  <c:v>0.6756833333333333</c:v>
                </c:pt>
                <c:pt idx="1">
                  <c:v>0.84284999999999999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Feuil5!$A$11</c:f>
              <c:strCache>
                <c:ptCount val="1"/>
                <c:pt idx="0">
                  <c:v>ALUMINIUM 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19050">
              <a:solidFill>
                <a:sysClr val="windowText" lastClr="000000"/>
              </a:solidFill>
            </a:ln>
          </c:spPr>
          <c:dLbls>
            <c:dLbl>
              <c:idx val="0"/>
              <c:layout>
                <c:manualLayout>
                  <c:x val="5.4965119330031523E-2"/>
                  <c:y val="-2.203857131751101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howVal val="1"/>
              <c:extLst>
                <c:ext xmlns:c15="http://schemas.microsoft.com/office/drawing/2012/chart" uri="{CE6537A1-D6FC-4f65-9D91-7224C49458BB}"/>
              </c:extLst>
            </c:dLbl>
            <c:delete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Feuil5!$F$9:$I$9</c:f>
              <c:strCache>
                <c:ptCount val="4"/>
                <c:pt idx="0">
                  <c:v>TG(%)S1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Feuil5!$F$11:$I$11</c:f>
              <c:numCache>
                <c:formatCode>0,00%</c:formatCode>
                <c:ptCount val="4"/>
                <c:pt idx="0">
                  <c:v>0.58460000000000001</c:v>
                </c:pt>
                <c:pt idx="1">
                  <c:v>1.47038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Feuil5!$A$12</c:f>
              <c:strCache>
                <c:ptCount val="1"/>
                <c:pt idx="0">
                  <c:v>ALMELEC</c:v>
                </c:pt>
              </c:strCache>
            </c:strRef>
          </c:tx>
          <c:cat>
            <c:strRef>
              <c:f>Feuil5!$F$9:$I$9</c:f>
              <c:strCache>
                <c:ptCount val="4"/>
                <c:pt idx="0">
                  <c:v>TG(%)S1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Feuil5!$F$12:$I$12</c:f>
              <c:numCache>
                <c:formatCode>0,00%</c:formatCode>
                <c:ptCount val="4"/>
              </c:numCache>
            </c:numRef>
          </c:val>
        </c:ser>
        <c:dLbls/>
        <c:shape val="box"/>
        <c:axId val="101921152"/>
        <c:axId val="101922688"/>
        <c:axId val="0"/>
      </c:bar3DChart>
      <c:catAx>
        <c:axId val="101921152"/>
        <c:scaling>
          <c:orientation val="minMax"/>
        </c:scaling>
        <c:axPos val="b"/>
        <c:numFmt formatCode="Standard" sourceLinked="0"/>
        <c:majorTickMark val="none"/>
        <c:tickLblPos val="nextTo"/>
        <c:crossAx val="101922688"/>
        <c:crosses val="autoZero"/>
        <c:auto val="1"/>
        <c:lblAlgn val="ctr"/>
        <c:lblOffset val="100"/>
      </c:catAx>
      <c:valAx>
        <c:axId val="101922688"/>
        <c:scaling>
          <c:orientation val="minMax"/>
        </c:scaling>
        <c:axPos val="l"/>
        <c:majorGridlines/>
        <c:numFmt formatCode="0,00%" sourceLinked="1"/>
        <c:majorTickMark val="none"/>
        <c:tickLblPos val="nextTo"/>
        <c:crossAx val="1019211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TRG</a:t>
            </a:r>
            <a:r>
              <a:rPr lang="fr-FR" baseline="0"/>
              <a:t>  JUIN</a:t>
            </a:r>
            <a:endParaRPr lang="fr-FR"/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Feuil6!$A$9</c:f>
              <c:strCache>
                <c:ptCount val="1"/>
                <c:pt idx="0">
                  <c:v>CUIVRE </c:v>
                </c:pt>
              </c:strCache>
            </c:strRef>
          </c:tx>
          <c:dPt>
            <c:idx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9.8646625262701747E-3"/>
                  <c:y val="-2.3163837273860791E-2"/>
                </c:manualLayout>
              </c:layout>
              <c:spPr/>
              <c:txPr>
                <a:bodyPr/>
                <a:lstStyle/>
                <a:p>
                  <a:pPr>
                    <a:defRPr sz="1400" b="1"/>
                  </a:pPr>
                  <a:endParaRPr lang="fr-FR"/>
                </a:p>
              </c:txPr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400" b="1"/>
                  </a:pPr>
                  <a:endParaRPr lang="fr-FR"/>
                </a:p>
              </c:txPr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400" b="1"/>
                  </a:pPr>
                  <a:endParaRPr lang="fr-FR"/>
                </a:p>
              </c:txPr>
              <c:showVal val="1"/>
              <c:extLst>
                <c:ext xmlns:c15="http://schemas.microsoft.com/office/drawing/2012/chart" uri="{CE6537A1-D6FC-4f65-9D91-7224C49458BB}"/>
              </c:extLst>
            </c:dLbl>
            <c:delete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Feuil6!$F$8:$I$8</c:f>
              <c:strCache>
                <c:ptCount val="4"/>
                <c:pt idx="0">
                  <c:v>TG(%)S1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Feuil6!$F$9:$I$9</c:f>
              <c:numCache>
                <c:formatCode>0,00%</c:formatCode>
                <c:ptCount val="4"/>
                <c:pt idx="0">
                  <c:v>0.45715</c:v>
                </c:pt>
                <c:pt idx="1">
                  <c:v>0.60580000000000001</c:v>
                </c:pt>
                <c:pt idx="2">
                  <c:v>0.65362144999999994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Feuil6!$A$10</c:f>
              <c:strCache>
                <c:ptCount val="1"/>
                <c:pt idx="0">
                  <c:v>ALUMINIUM </c:v>
                </c:pt>
              </c:strCache>
            </c:strRef>
          </c:tx>
          <c:dPt>
            <c:idx val="0"/>
            <c:spPr>
              <a:solidFill>
                <a:schemeClr val="tx1">
                  <a:lumMod val="75000"/>
                  <a:lumOff val="25000"/>
                </a:schemeClr>
              </a:solidFill>
              <a:ln w="19050">
                <a:solidFill>
                  <a:sysClr val="windowText" lastClr="000000"/>
                </a:solidFill>
              </a:ln>
            </c:spPr>
          </c:dPt>
          <c:dPt>
            <c:idx val="1"/>
            <c:spPr>
              <a:solidFill>
                <a:schemeClr val="tx1">
                  <a:lumMod val="75000"/>
                  <a:lumOff val="25000"/>
                </a:schemeClr>
              </a:solidFill>
              <a:ln w="19050">
                <a:solidFill>
                  <a:sysClr val="windowText" lastClr="000000"/>
                </a:solidFill>
              </a:ln>
            </c:spPr>
          </c:dPt>
          <c:dPt>
            <c:idx val="2"/>
            <c:spPr>
              <a:solidFill>
                <a:schemeClr val="tx1">
                  <a:lumMod val="75000"/>
                  <a:lumOff val="25000"/>
                </a:schemeClr>
              </a:solidFill>
              <a:ln w="19050">
                <a:solidFill>
                  <a:sysClr val="windowText" lastClr="000000"/>
                </a:solidFill>
              </a:ln>
            </c:spPr>
          </c:dPt>
          <c:dLbls>
            <c:dLbl>
              <c:idx val="0"/>
              <c:layout>
                <c:manualLayout>
                  <c:x val="5.0967423052396613E-2"/>
                  <c:y val="-4.6327674547722159E-3"/>
                </c:manualLayout>
              </c:layout>
              <c:spPr/>
              <c:txPr>
                <a:bodyPr/>
                <a:lstStyle/>
                <a:p>
                  <a:pPr>
                    <a:defRPr sz="1400" b="1"/>
                  </a:pPr>
                  <a:endParaRPr lang="fr-FR"/>
                </a:p>
              </c:txPr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400" b="1"/>
                  </a:pPr>
                  <a:endParaRPr lang="fr-FR"/>
                </a:p>
              </c:txPr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400" b="1"/>
                  </a:pPr>
                  <a:endParaRPr lang="fr-FR"/>
                </a:p>
              </c:txPr>
              <c:showVal val="1"/>
              <c:extLst>
                <c:ext xmlns:c15="http://schemas.microsoft.com/office/drawing/2012/chart" uri="{CE6537A1-D6FC-4f65-9D91-7224C49458BB}"/>
              </c:extLst>
            </c:dLbl>
            <c:delete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Feuil6!$F$8:$I$8</c:f>
              <c:strCache>
                <c:ptCount val="4"/>
                <c:pt idx="0">
                  <c:v>TG(%)S1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Feuil6!$F$10:$I$10</c:f>
              <c:numCache>
                <c:formatCode>0,00%</c:formatCode>
                <c:ptCount val="4"/>
                <c:pt idx="0">
                  <c:v>0.66086</c:v>
                </c:pt>
                <c:pt idx="1">
                  <c:v>0.88990000000000002</c:v>
                </c:pt>
                <c:pt idx="2">
                  <c:v>0.92973042000000006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Feuil6!$A$11</c:f>
              <c:strCache>
                <c:ptCount val="1"/>
                <c:pt idx="0">
                  <c:v>ALMELEC</c:v>
                </c:pt>
              </c:strCache>
            </c:strRef>
          </c:tx>
          <c:cat>
            <c:strRef>
              <c:f>Feuil6!$F$8:$I$8</c:f>
              <c:strCache>
                <c:ptCount val="4"/>
                <c:pt idx="0">
                  <c:v>TG(%)S1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Feuil6!$F$11:$I$11</c:f>
              <c:numCache>
                <c:formatCode>0,00%</c:formatCode>
                <c:ptCount val="4"/>
              </c:numCache>
            </c:numRef>
          </c:val>
        </c:ser>
        <c:dLbls/>
        <c:shape val="cylinder"/>
        <c:axId val="102604160"/>
        <c:axId val="102614144"/>
        <c:axId val="0"/>
      </c:bar3DChart>
      <c:catAx>
        <c:axId val="102604160"/>
        <c:scaling>
          <c:orientation val="minMax"/>
        </c:scaling>
        <c:axPos val="b"/>
        <c:numFmt formatCode="Standard" sourceLinked="0"/>
        <c:majorTickMark val="none"/>
        <c:tickLblPos val="nextTo"/>
        <c:crossAx val="102614144"/>
        <c:crosses val="autoZero"/>
        <c:auto val="1"/>
        <c:lblAlgn val="ctr"/>
        <c:lblOffset val="100"/>
      </c:catAx>
      <c:valAx>
        <c:axId val="102614144"/>
        <c:scaling>
          <c:orientation val="minMax"/>
        </c:scaling>
        <c:axPos val="l"/>
        <c:majorGridlines/>
        <c:numFmt formatCode="0,00%" sourceLinked="1"/>
        <c:majorTickMark val="none"/>
        <c:tickLblPos val="nextTo"/>
        <c:crossAx val="1026041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1001096</xdr:colOff>
      <xdr:row>2</xdr:row>
      <xdr:rowOff>152445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01096" cy="564401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505407</xdr:colOff>
      <xdr:row>15</xdr:row>
      <xdr:rowOff>87474</xdr:rowOff>
    </xdr:from>
    <xdr:to>
      <xdr:col>18</xdr:col>
      <xdr:colOff>690563</xdr:colOff>
      <xdr:row>34</xdr:row>
      <xdr:rowOff>106913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7681</xdr:colOff>
      <xdr:row>0</xdr:row>
      <xdr:rowOff>15361</xdr:rowOff>
    </xdr:from>
    <xdr:to>
      <xdr:col>0</xdr:col>
      <xdr:colOff>761071</xdr:colOff>
      <xdr:row>2</xdr:row>
      <xdr:rowOff>139391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1" y="15361"/>
          <a:ext cx="886740" cy="505030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491951</xdr:colOff>
      <xdr:row>16</xdr:row>
      <xdr:rowOff>94202</xdr:rowOff>
    </xdr:from>
    <xdr:to>
      <xdr:col>8</xdr:col>
      <xdr:colOff>324478</xdr:colOff>
      <xdr:row>31</xdr:row>
      <xdr:rowOff>10466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7681</xdr:colOff>
      <xdr:row>0</xdr:row>
      <xdr:rowOff>15361</xdr:rowOff>
    </xdr:from>
    <xdr:to>
      <xdr:col>0</xdr:col>
      <xdr:colOff>761071</xdr:colOff>
      <xdr:row>2</xdr:row>
      <xdr:rowOff>139391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1" y="15361"/>
          <a:ext cx="753390" cy="505030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328839</xdr:colOff>
      <xdr:row>16</xdr:row>
      <xdr:rowOff>45357</xdr:rowOff>
    </xdr:from>
    <xdr:to>
      <xdr:col>8</xdr:col>
      <xdr:colOff>272142</xdr:colOff>
      <xdr:row>31</xdr:row>
      <xdr:rowOff>181428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7681</xdr:colOff>
      <xdr:row>0</xdr:row>
      <xdr:rowOff>15363</xdr:rowOff>
    </xdr:from>
    <xdr:to>
      <xdr:col>0</xdr:col>
      <xdr:colOff>761999</xdr:colOff>
      <xdr:row>1</xdr:row>
      <xdr:rowOff>186948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1" y="15363"/>
          <a:ext cx="754318" cy="362085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385281</xdr:colOff>
      <xdr:row>15</xdr:row>
      <xdr:rowOff>96320</xdr:rowOff>
    </xdr:from>
    <xdr:to>
      <xdr:col>8</xdr:col>
      <xdr:colOff>449494</xdr:colOff>
      <xdr:row>31</xdr:row>
      <xdr:rowOff>10702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7681</xdr:colOff>
      <xdr:row>0</xdr:row>
      <xdr:rowOff>15363</xdr:rowOff>
    </xdr:from>
    <xdr:to>
      <xdr:col>0</xdr:col>
      <xdr:colOff>761999</xdr:colOff>
      <xdr:row>1</xdr:row>
      <xdr:rowOff>186948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1" y="15363"/>
          <a:ext cx="754318" cy="362085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310116</xdr:colOff>
      <xdr:row>15</xdr:row>
      <xdr:rowOff>99681</xdr:rowOff>
    </xdr:from>
    <xdr:to>
      <xdr:col>8</xdr:col>
      <xdr:colOff>476250</xdr:colOff>
      <xdr:row>30</xdr:row>
      <xdr:rowOff>177209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7681</xdr:colOff>
      <xdr:row>0</xdr:row>
      <xdr:rowOff>15363</xdr:rowOff>
    </xdr:from>
    <xdr:to>
      <xdr:col>0</xdr:col>
      <xdr:colOff>1251541</xdr:colOff>
      <xdr:row>2</xdr:row>
      <xdr:rowOff>22151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1" y="15363"/>
          <a:ext cx="1243860" cy="582718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863895</xdr:colOff>
      <xdr:row>15</xdr:row>
      <xdr:rowOff>177210</xdr:rowOff>
    </xdr:from>
    <xdr:to>
      <xdr:col>8</xdr:col>
      <xdr:colOff>321192</xdr:colOff>
      <xdr:row>30</xdr:row>
      <xdr:rowOff>99681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7681</xdr:colOff>
      <xdr:row>0</xdr:row>
      <xdr:rowOff>15362</xdr:rowOff>
    </xdr:from>
    <xdr:to>
      <xdr:col>0</xdr:col>
      <xdr:colOff>1240465</xdr:colOff>
      <xdr:row>2</xdr:row>
      <xdr:rowOff>55377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1" y="15362"/>
          <a:ext cx="1232784" cy="560567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420872</xdr:colOff>
      <xdr:row>17</xdr:row>
      <xdr:rowOff>110756</xdr:rowOff>
    </xdr:from>
    <xdr:to>
      <xdr:col>8</xdr:col>
      <xdr:colOff>99681</xdr:colOff>
      <xdr:row>32</xdr:row>
      <xdr:rowOff>33227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7681</xdr:colOff>
      <xdr:row>0</xdr:row>
      <xdr:rowOff>15362</xdr:rowOff>
    </xdr:from>
    <xdr:to>
      <xdr:col>0</xdr:col>
      <xdr:colOff>766308</xdr:colOff>
      <xdr:row>2</xdr:row>
      <xdr:rowOff>55377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1" y="15362"/>
          <a:ext cx="1232784" cy="563890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136071</xdr:colOff>
      <xdr:row>17</xdr:row>
      <xdr:rowOff>177939</xdr:rowOff>
    </xdr:from>
    <xdr:to>
      <xdr:col>8</xdr:col>
      <xdr:colOff>617555</xdr:colOff>
      <xdr:row>32</xdr:row>
      <xdr:rowOff>94203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7681</xdr:colOff>
      <xdr:row>0</xdr:row>
      <xdr:rowOff>15362</xdr:rowOff>
    </xdr:from>
    <xdr:to>
      <xdr:col>0</xdr:col>
      <xdr:colOff>770687</xdr:colOff>
      <xdr:row>2</xdr:row>
      <xdr:rowOff>55377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1" y="15362"/>
          <a:ext cx="758627" cy="421015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448879</xdr:colOff>
      <xdr:row>17</xdr:row>
      <xdr:rowOff>142328</xdr:rowOff>
    </xdr:from>
    <xdr:to>
      <xdr:col>8</xdr:col>
      <xdr:colOff>448880</xdr:colOff>
      <xdr:row>32</xdr:row>
      <xdr:rowOff>98535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7681</xdr:colOff>
      <xdr:row>0</xdr:row>
      <xdr:rowOff>15362</xdr:rowOff>
    </xdr:from>
    <xdr:to>
      <xdr:col>0</xdr:col>
      <xdr:colOff>761162</xdr:colOff>
      <xdr:row>2</xdr:row>
      <xdr:rowOff>19658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1" y="15362"/>
          <a:ext cx="763006" cy="421015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1035845</xdr:colOff>
      <xdr:row>17</xdr:row>
      <xdr:rowOff>95251</xdr:rowOff>
    </xdr:from>
    <xdr:to>
      <xdr:col>7</xdr:col>
      <xdr:colOff>607219</xdr:colOff>
      <xdr:row>32</xdr:row>
      <xdr:rowOff>119063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7681</xdr:colOff>
      <xdr:row>0</xdr:row>
      <xdr:rowOff>15361</xdr:rowOff>
    </xdr:from>
    <xdr:to>
      <xdr:col>0</xdr:col>
      <xdr:colOff>894421</xdr:colOff>
      <xdr:row>2</xdr:row>
      <xdr:rowOff>139391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1" y="15361"/>
          <a:ext cx="886740" cy="495737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302013</xdr:colOff>
      <xdr:row>16</xdr:row>
      <xdr:rowOff>69695</xdr:rowOff>
    </xdr:from>
    <xdr:to>
      <xdr:col>8</xdr:col>
      <xdr:colOff>46464</xdr:colOff>
      <xdr:row>31</xdr:row>
      <xdr:rowOff>23232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0"/>
  <sheetViews>
    <sheetView tabSelected="1" view="pageBreakPreview" topLeftCell="B1" zoomScale="59" zoomScaleSheetLayoutView="59" workbookViewId="0">
      <selection activeCell="H9" sqref="H9"/>
    </sheetView>
  </sheetViews>
  <sheetFormatPr baseColWidth="10" defaultRowHeight="15"/>
  <cols>
    <col min="1" max="1" width="18" customWidth="1"/>
    <col min="2" max="2" width="19.28515625" customWidth="1"/>
    <col min="3" max="13" width="19.7109375" customWidth="1"/>
    <col min="14" max="19" width="10.42578125" customWidth="1"/>
    <col min="20" max="20" width="11.7109375" customWidth="1"/>
    <col min="21" max="22" width="10.42578125" customWidth="1"/>
    <col min="23" max="24" width="10.28515625" customWidth="1"/>
    <col min="25" max="25" width="11.28515625" customWidth="1"/>
    <col min="26" max="26" width="11.140625" hidden="1" customWidth="1"/>
    <col min="27" max="27" width="2.28515625" customWidth="1"/>
  </cols>
  <sheetData>
    <row r="1" spans="1:26" ht="15.75" thickBot="1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53" t="s">
        <v>0</v>
      </c>
      <c r="R1" s="133"/>
      <c r="S1" s="133"/>
      <c r="T1" s="133"/>
      <c r="U1" s="133"/>
      <c r="V1" s="133"/>
      <c r="W1" s="1"/>
      <c r="X1" s="1"/>
      <c r="Y1" s="1"/>
      <c r="Z1" s="1"/>
    </row>
    <row r="2" spans="1:26" ht="16.5" thickBot="1">
      <c r="A2" s="133"/>
      <c r="B2" s="133"/>
      <c r="C2" s="154" t="s">
        <v>1</v>
      </c>
      <c r="D2" s="155" t="s">
        <v>69</v>
      </c>
      <c r="E2" s="182" t="s">
        <v>2</v>
      </c>
      <c r="F2" s="183"/>
      <c r="G2" s="131"/>
      <c r="H2" s="131"/>
      <c r="I2" s="131"/>
      <c r="J2" s="131"/>
      <c r="K2" s="133"/>
      <c r="L2" s="133"/>
      <c r="M2" s="133"/>
      <c r="N2" s="133"/>
      <c r="O2" s="133"/>
      <c r="P2" s="133"/>
      <c r="Q2" s="153" t="s">
        <v>3</v>
      </c>
      <c r="R2" s="133"/>
      <c r="S2" s="133"/>
      <c r="T2" s="133"/>
      <c r="U2" s="133"/>
      <c r="V2" s="133"/>
      <c r="W2" s="1"/>
      <c r="X2" s="1"/>
      <c r="Y2" s="1"/>
      <c r="Z2" s="1"/>
    </row>
    <row r="3" spans="1:26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53" t="s">
        <v>4</v>
      </c>
      <c r="R3" s="133"/>
      <c r="S3" s="133"/>
      <c r="T3" s="133"/>
      <c r="U3" s="133"/>
      <c r="V3" s="133"/>
      <c r="W3" s="1"/>
      <c r="X3" s="1"/>
      <c r="Y3" s="1"/>
      <c r="Z3" s="1"/>
    </row>
    <row r="4" spans="1:26" ht="15" customHeight="1">
      <c r="A4" s="184" t="s">
        <v>100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</row>
    <row r="5" spans="1:26" ht="15.75" customHeight="1" thickBot="1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</row>
    <row r="6" spans="1:26" ht="61.5" customHeight="1">
      <c r="A6" s="122" t="s">
        <v>5</v>
      </c>
      <c r="B6" s="123" t="s">
        <v>6</v>
      </c>
      <c r="C6" s="123" t="s">
        <v>7</v>
      </c>
      <c r="D6" s="123" t="s">
        <v>8</v>
      </c>
      <c r="E6" s="123" t="s">
        <v>9</v>
      </c>
      <c r="F6" s="123" t="s">
        <v>10</v>
      </c>
      <c r="G6" s="123" t="s">
        <v>11</v>
      </c>
      <c r="H6" s="123" t="s">
        <v>12</v>
      </c>
      <c r="I6" s="123" t="s">
        <v>13</v>
      </c>
      <c r="J6" s="123" t="s">
        <v>64</v>
      </c>
      <c r="K6" s="123" t="s">
        <v>14</v>
      </c>
      <c r="L6" s="123" t="s">
        <v>15</v>
      </c>
      <c r="M6" s="123" t="s">
        <v>16</v>
      </c>
      <c r="N6" s="123" t="s">
        <v>17</v>
      </c>
      <c r="O6" s="123" t="s">
        <v>18</v>
      </c>
      <c r="P6" s="123" t="s">
        <v>19</v>
      </c>
      <c r="Q6" s="123" t="s">
        <v>20</v>
      </c>
      <c r="R6" s="123" t="s">
        <v>21</v>
      </c>
      <c r="S6" s="123" t="s">
        <v>22</v>
      </c>
      <c r="T6" s="124" t="s">
        <v>23</v>
      </c>
      <c r="U6" s="124" t="s">
        <v>24</v>
      </c>
      <c r="V6" s="124" t="s">
        <v>65</v>
      </c>
      <c r="W6" s="124" t="s">
        <v>25</v>
      </c>
      <c r="X6" s="124" t="s">
        <v>26</v>
      </c>
      <c r="Y6" s="156" t="s">
        <v>27</v>
      </c>
      <c r="Z6" s="2" t="s">
        <v>28</v>
      </c>
    </row>
    <row r="7" spans="1:26" ht="39" customHeight="1">
      <c r="A7" s="125" t="s">
        <v>29</v>
      </c>
      <c r="B7" s="157">
        <v>178860</v>
      </c>
      <c r="C7" s="157">
        <v>133950</v>
      </c>
      <c r="D7" s="160">
        <v>147160</v>
      </c>
      <c r="E7" s="5">
        <v>79040</v>
      </c>
      <c r="F7" s="4">
        <v>65820</v>
      </c>
      <c r="G7" s="4">
        <v>116110</v>
      </c>
      <c r="H7" s="4">
        <v>105710</v>
      </c>
      <c r="I7" s="4">
        <v>97140</v>
      </c>
      <c r="J7" s="5">
        <v>125780</v>
      </c>
      <c r="K7" s="5">
        <v>169360</v>
      </c>
      <c r="L7" s="5">
        <v>152780</v>
      </c>
      <c r="M7" s="5">
        <v>150790</v>
      </c>
      <c r="N7" s="6">
        <f t="shared" ref="N7:S7" si="0">B7/240000</f>
        <v>0.74524999999999997</v>
      </c>
      <c r="O7" s="6">
        <f t="shared" si="0"/>
        <v>0.55812499999999998</v>
      </c>
      <c r="P7" s="6">
        <f t="shared" si="0"/>
        <v>0.61316666666666664</v>
      </c>
      <c r="Q7" s="6">
        <f t="shared" si="0"/>
        <v>0.32933333333333331</v>
      </c>
      <c r="R7" s="6">
        <f t="shared" si="0"/>
        <v>0.27424999999999999</v>
      </c>
      <c r="S7" s="6">
        <f t="shared" si="0"/>
        <v>0.48379166666666668</v>
      </c>
      <c r="T7" s="6">
        <f t="shared" ref="T7:Y7" si="1">H7/240000</f>
        <v>0.44045833333333334</v>
      </c>
      <c r="U7" s="6">
        <f t="shared" si="1"/>
        <v>0.40475</v>
      </c>
      <c r="V7" s="7">
        <f t="shared" si="1"/>
        <v>0.52408333333333335</v>
      </c>
      <c r="W7" s="7">
        <f t="shared" si="1"/>
        <v>0.70566666666666666</v>
      </c>
      <c r="X7" s="7">
        <f t="shared" si="1"/>
        <v>0.63658333333333328</v>
      </c>
      <c r="Y7" s="8">
        <f t="shared" si="1"/>
        <v>0.62829166666666669</v>
      </c>
      <c r="Z7" s="54"/>
    </row>
    <row r="8" spans="1:26" ht="39" customHeight="1">
      <c r="A8" s="125" t="s">
        <v>30</v>
      </c>
      <c r="B8" s="158">
        <v>106280</v>
      </c>
      <c r="C8" s="158">
        <v>52550</v>
      </c>
      <c r="D8" s="161">
        <v>88340</v>
      </c>
      <c r="E8" s="56">
        <v>38760</v>
      </c>
      <c r="F8" s="10">
        <v>67530</v>
      </c>
      <c r="G8" s="56">
        <v>89470</v>
      </c>
      <c r="H8" s="56">
        <v>110790</v>
      </c>
      <c r="I8" s="56">
        <v>69810</v>
      </c>
      <c r="J8" s="56">
        <v>47450</v>
      </c>
      <c r="K8" s="10">
        <v>60450</v>
      </c>
      <c r="L8" s="10">
        <v>44290</v>
      </c>
      <c r="M8" s="56">
        <v>46680</v>
      </c>
      <c r="N8" s="6">
        <f>(B8+B9)/175000</f>
        <v>0.99719999999999998</v>
      </c>
      <c r="O8" s="6">
        <f>(C8+C9)/175000</f>
        <v>0.46937142857142855</v>
      </c>
      <c r="P8" s="6">
        <f>(D8+D9)/175000</f>
        <v>0.82120000000000004</v>
      </c>
      <c r="Q8" s="6">
        <f>(E8+E9)/175000</f>
        <v>0.38611428571428569</v>
      </c>
      <c r="R8" s="6">
        <f t="shared" ref="R8:U8" si="2">(F8+F9)/175000</f>
        <v>0.48811428571428572</v>
      </c>
      <c r="S8" s="6">
        <f t="shared" si="2"/>
        <v>0.61422857142857146</v>
      </c>
      <c r="T8" s="6">
        <f t="shared" si="2"/>
        <v>1.0785142857142858</v>
      </c>
      <c r="U8" s="6">
        <f t="shared" si="2"/>
        <v>0.53171428571428569</v>
      </c>
      <c r="V8" s="6">
        <f>(J8+J9)/175000</f>
        <v>0.3865142857142857</v>
      </c>
      <c r="W8" s="6">
        <f>(K8+K9)/175000</f>
        <v>0.54497142857142855</v>
      </c>
      <c r="X8" s="6">
        <f>(L8+L9)/175000</f>
        <v>0.4556</v>
      </c>
      <c r="Y8" s="8">
        <f>(M8+M9)/175000</f>
        <v>0.50668571428571429</v>
      </c>
      <c r="Z8" s="11"/>
    </row>
    <row r="9" spans="1:26" ht="39" customHeight="1">
      <c r="A9" s="125" t="s">
        <v>31</v>
      </c>
      <c r="B9" s="157">
        <v>68230</v>
      </c>
      <c r="C9" s="157">
        <v>29590</v>
      </c>
      <c r="D9" s="160">
        <v>55370</v>
      </c>
      <c r="E9" s="5">
        <v>28810</v>
      </c>
      <c r="F9" s="5">
        <v>17890</v>
      </c>
      <c r="G9" s="5">
        <v>18020</v>
      </c>
      <c r="H9" s="5">
        <v>77950</v>
      </c>
      <c r="I9" s="5">
        <v>23240</v>
      </c>
      <c r="J9" s="5">
        <v>20190</v>
      </c>
      <c r="K9" s="5">
        <v>34920</v>
      </c>
      <c r="L9" s="5">
        <v>35440</v>
      </c>
      <c r="M9" s="5">
        <v>41990</v>
      </c>
      <c r="N9" s="12"/>
      <c r="O9" s="7"/>
      <c r="P9" s="7"/>
      <c r="Q9" s="7"/>
      <c r="R9" s="7"/>
      <c r="S9" s="7"/>
      <c r="T9" s="7"/>
      <c r="U9" s="7"/>
      <c r="V9" s="7"/>
      <c r="W9" s="7"/>
      <c r="X9" s="7"/>
      <c r="Y9" s="13"/>
      <c r="Z9" s="14"/>
    </row>
    <row r="10" spans="1:26" ht="39" customHeight="1">
      <c r="A10" s="125" t="s">
        <v>32</v>
      </c>
      <c r="B10" s="158">
        <v>72922</v>
      </c>
      <c r="C10" s="158">
        <v>36900</v>
      </c>
      <c r="D10" s="161">
        <v>53270</v>
      </c>
      <c r="E10" s="56">
        <v>29890</v>
      </c>
      <c r="F10" s="162">
        <v>37040</v>
      </c>
      <c r="G10" s="56">
        <v>58740</v>
      </c>
      <c r="H10" s="56">
        <v>67650</v>
      </c>
      <c r="I10" s="56">
        <v>44670</v>
      </c>
      <c r="J10" s="56">
        <v>38710</v>
      </c>
      <c r="K10" s="10">
        <v>49240</v>
      </c>
      <c r="L10" s="10">
        <v>34150</v>
      </c>
      <c r="M10" s="56">
        <v>62350</v>
      </c>
      <c r="N10" s="12"/>
      <c r="O10" s="52"/>
      <c r="P10" s="12"/>
      <c r="Q10" s="12"/>
      <c r="R10" s="12"/>
      <c r="S10" s="12"/>
      <c r="T10" s="12"/>
      <c r="U10" s="12"/>
      <c r="V10" s="12"/>
      <c r="W10" s="12"/>
      <c r="X10" s="12"/>
      <c r="Y10" s="16"/>
      <c r="Z10" s="17"/>
    </row>
    <row r="11" spans="1:26" ht="39" customHeight="1">
      <c r="A11" s="125" t="s">
        <v>33</v>
      </c>
      <c r="B11" s="157">
        <v>67910</v>
      </c>
      <c r="C11" s="157">
        <v>49550</v>
      </c>
      <c r="D11" s="160">
        <v>52300</v>
      </c>
      <c r="E11" s="4">
        <v>15130</v>
      </c>
      <c r="F11" s="163">
        <v>18720</v>
      </c>
      <c r="G11" s="5">
        <v>42950</v>
      </c>
      <c r="H11" s="4">
        <v>34910</v>
      </c>
      <c r="I11" s="5">
        <v>20850</v>
      </c>
      <c r="J11" s="5">
        <v>37120</v>
      </c>
      <c r="K11" s="4">
        <v>37810</v>
      </c>
      <c r="L11" s="5">
        <v>37780</v>
      </c>
      <c r="M11" s="5">
        <v>32870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6"/>
      <c r="Z11" s="17"/>
    </row>
    <row r="12" spans="1:26" ht="39" customHeight="1">
      <c r="A12" s="126" t="s">
        <v>34</v>
      </c>
      <c r="B12" s="158">
        <v>26900</v>
      </c>
      <c r="C12" s="158">
        <v>22480</v>
      </c>
      <c r="D12" s="161">
        <v>23370</v>
      </c>
      <c r="E12" s="56">
        <v>16810</v>
      </c>
      <c r="F12" s="162">
        <v>13550</v>
      </c>
      <c r="G12" s="56">
        <v>27440</v>
      </c>
      <c r="H12" s="56">
        <v>34950</v>
      </c>
      <c r="I12" s="56">
        <v>20920</v>
      </c>
      <c r="J12" s="56">
        <v>40590</v>
      </c>
      <c r="K12" s="56">
        <v>49940</v>
      </c>
      <c r="L12" s="56">
        <v>40800</v>
      </c>
      <c r="M12" s="56">
        <v>53460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6"/>
      <c r="Z12" s="17"/>
    </row>
    <row r="13" spans="1:26" ht="39" customHeight="1">
      <c r="A13" s="125" t="s">
        <v>35</v>
      </c>
      <c r="B13" s="157">
        <v>9421</v>
      </c>
      <c r="C13" s="159">
        <v>14380</v>
      </c>
      <c r="D13" s="160">
        <v>8330</v>
      </c>
      <c r="E13" s="5">
        <v>3820</v>
      </c>
      <c r="F13" s="163">
        <v>5070</v>
      </c>
      <c r="G13" s="5">
        <v>6550</v>
      </c>
      <c r="H13" s="4">
        <v>6840</v>
      </c>
      <c r="I13" s="5">
        <v>5260</v>
      </c>
      <c r="J13" s="5">
        <v>10320</v>
      </c>
      <c r="K13" s="5">
        <v>13360</v>
      </c>
      <c r="L13" s="5">
        <v>9800</v>
      </c>
      <c r="M13" s="5">
        <v>19500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6"/>
      <c r="Z13" s="17"/>
    </row>
    <row r="14" spans="1:26" ht="39" customHeight="1" thickBot="1">
      <c r="A14" s="125" t="s">
        <v>36</v>
      </c>
      <c r="B14" s="158">
        <v>54890</v>
      </c>
      <c r="C14" s="158">
        <v>36970</v>
      </c>
      <c r="D14" s="161">
        <v>25710</v>
      </c>
      <c r="E14" s="56">
        <v>15690</v>
      </c>
      <c r="F14" s="162">
        <v>13790</v>
      </c>
      <c r="G14" s="56">
        <v>33940</v>
      </c>
      <c r="H14" s="56">
        <v>30950</v>
      </c>
      <c r="I14" s="56">
        <v>21300</v>
      </c>
      <c r="J14" s="56">
        <v>42700</v>
      </c>
      <c r="K14" s="56">
        <v>30570</v>
      </c>
      <c r="L14" s="56">
        <v>29820</v>
      </c>
      <c r="M14" s="56">
        <v>30320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6"/>
      <c r="Z14" s="20"/>
    </row>
    <row r="15" spans="1:26" ht="27.75" hidden="1" customHeight="1" thickBot="1">
      <c r="A15" s="19" t="s">
        <v>34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6"/>
      <c r="Z15" s="53"/>
    </row>
    <row r="16" spans="1:26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21"/>
      <c r="X16" s="21"/>
      <c r="Y16" s="21"/>
      <c r="Z16" s="21"/>
    </row>
    <row r="17" spans="1:26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21"/>
      <c r="X17" s="21"/>
      <c r="Y17" s="21"/>
      <c r="Z17" s="21"/>
    </row>
    <row r="18" spans="1:26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7"/>
      <c r="V18" s="127"/>
      <c r="W18" s="1"/>
      <c r="X18" s="1"/>
      <c r="Y18" s="1"/>
      <c r="Z18" s="1"/>
    </row>
    <row r="19" spans="1:26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7"/>
      <c r="V19" s="129"/>
      <c r="W19" s="1"/>
      <c r="X19" s="1"/>
      <c r="Y19" s="1"/>
      <c r="Z19" s="1"/>
    </row>
    <row r="20" spans="1:26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7"/>
      <c r="V20" s="127"/>
      <c r="W20" s="1"/>
      <c r="X20" s="1"/>
      <c r="Y20" s="1"/>
      <c r="Z20" s="1"/>
    </row>
    <row r="21" spans="1:26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7"/>
      <c r="V21" s="127"/>
      <c r="W21" s="1"/>
      <c r="X21" s="1"/>
      <c r="Y21" s="1"/>
      <c r="Z21" s="1"/>
    </row>
    <row r="22" spans="1:26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7"/>
      <c r="V22" s="127"/>
      <c r="W22" s="1"/>
      <c r="X22" s="1"/>
      <c r="Y22" s="1"/>
      <c r="Z22" s="1"/>
    </row>
    <row r="23" spans="1:26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7"/>
      <c r="V23" s="127"/>
      <c r="W23" s="1"/>
      <c r="X23" s="1"/>
      <c r="Y23" s="1"/>
      <c r="Z23" s="1"/>
    </row>
    <row r="24" spans="1:26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7"/>
      <c r="V24" s="108"/>
      <c r="W24" s="1"/>
      <c r="X24" s="1"/>
      <c r="Y24" s="1"/>
      <c r="Z24" s="1"/>
    </row>
    <row r="25" spans="1:26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7"/>
      <c r="V25" s="108"/>
      <c r="W25" s="1"/>
      <c r="X25" s="1"/>
      <c r="Y25" s="1"/>
      <c r="Z25" s="1"/>
    </row>
    <row r="26" spans="1:26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7"/>
      <c r="V26" s="108"/>
      <c r="W26" s="1"/>
      <c r="X26" s="1"/>
      <c r="Y26" s="1"/>
      <c r="Z26" s="1"/>
    </row>
    <row r="27" spans="1:26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7"/>
      <c r="V27" s="108"/>
      <c r="W27" s="1"/>
      <c r="X27" s="1"/>
      <c r="Y27" s="1"/>
      <c r="Z27" s="1"/>
    </row>
    <row r="28" spans="1:26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7"/>
      <c r="V28" s="128"/>
      <c r="W28" s="1"/>
      <c r="X28" s="1"/>
      <c r="Y28" s="1"/>
      <c r="Z28" s="1"/>
    </row>
    <row r="29" spans="1:26">
      <c r="A29" s="128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"/>
      <c r="X29" s="1"/>
      <c r="Y29" s="1"/>
      <c r="Z29" s="1"/>
    </row>
    <row r="30" spans="1:26">
      <c r="A30" s="128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"/>
      <c r="X30" s="1"/>
      <c r="Y30" s="1"/>
      <c r="Z30" s="1"/>
    </row>
    <row r="31" spans="1:26">
      <c r="A31" s="128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"/>
      <c r="X31" s="1"/>
      <c r="Y31" s="1"/>
      <c r="Z31" s="1"/>
    </row>
    <row r="32" spans="1:26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"/>
      <c r="X32" s="1"/>
      <c r="Y32" s="1"/>
      <c r="Z32" s="1"/>
    </row>
    <row r="33" spans="1:26">
      <c r="A33" s="128"/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"/>
      <c r="X33" s="1"/>
      <c r="Y33" s="1"/>
      <c r="Z33" s="1"/>
    </row>
    <row r="34" spans="1:26">
      <c r="A34" s="128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"/>
      <c r="X34" s="1"/>
      <c r="Y34" s="1"/>
      <c r="Z34" s="1"/>
    </row>
    <row r="35" spans="1:26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"/>
      <c r="X35" s="1"/>
      <c r="Y35" s="1"/>
      <c r="Z35" s="1"/>
    </row>
    <row r="36" spans="1:26">
      <c r="A36" s="130" t="s">
        <v>37</v>
      </c>
      <c r="B36" s="131"/>
      <c r="C36" s="132"/>
      <c r="D36" s="131"/>
      <c r="E36" s="131"/>
      <c r="F36" s="131"/>
      <c r="G36" s="131"/>
      <c r="H36" s="131"/>
      <c r="I36" s="133"/>
      <c r="J36" s="133"/>
      <c r="K36" s="133"/>
      <c r="L36" s="133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"/>
      <c r="X36" s="1"/>
      <c r="Y36" s="1"/>
      <c r="Z36" s="1"/>
    </row>
    <row r="37" spans="1:26">
      <c r="A37" s="134"/>
      <c r="B37" s="134"/>
      <c r="C37" s="136"/>
      <c r="D37" s="134"/>
      <c r="E37" s="134"/>
      <c r="F37" s="134"/>
      <c r="G37" s="134"/>
      <c r="H37" s="134"/>
      <c r="I37" s="134"/>
      <c r="J37" s="134"/>
      <c r="K37" s="134"/>
      <c r="L37" s="134"/>
      <c r="M37" s="135"/>
      <c r="N37" s="135"/>
      <c r="O37" s="135"/>
      <c r="P37" s="135"/>
      <c r="Q37" s="135"/>
      <c r="R37" s="135"/>
      <c r="S37" s="135"/>
      <c r="T37" s="135"/>
      <c r="U37" s="135"/>
      <c r="V37" s="135"/>
    </row>
    <row r="38" spans="1:26">
      <c r="A38" s="138"/>
      <c r="B38" s="139" t="s">
        <v>38</v>
      </c>
      <c r="C38" s="185" t="s">
        <v>39</v>
      </c>
      <c r="D38" s="185"/>
      <c r="E38" s="185" t="s">
        <v>40</v>
      </c>
      <c r="F38" s="185"/>
      <c r="G38" s="138"/>
      <c r="H38" s="138"/>
      <c r="I38" s="140"/>
      <c r="J38" s="140"/>
      <c r="K38" s="140"/>
      <c r="L38" s="140"/>
      <c r="M38" s="140"/>
      <c r="N38" s="140"/>
      <c r="O38" s="140"/>
      <c r="P38" s="140"/>
      <c r="Q38" s="140"/>
      <c r="R38" s="135"/>
      <c r="S38" s="135"/>
      <c r="T38" s="135"/>
      <c r="U38" s="135"/>
      <c r="V38" s="135"/>
    </row>
    <row r="39" spans="1:26" ht="58.5" customHeight="1">
      <c r="A39" s="140"/>
      <c r="B39" s="141">
        <v>1</v>
      </c>
      <c r="C39" s="186" t="s">
        <v>41</v>
      </c>
      <c r="D39" s="186"/>
      <c r="E39" s="187" t="s">
        <v>97</v>
      </c>
      <c r="F39" s="188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35"/>
      <c r="S39" s="135"/>
      <c r="T39" s="135"/>
      <c r="U39" s="135"/>
      <c r="V39" s="135"/>
    </row>
    <row r="40" spans="1:26">
      <c r="A40" s="140"/>
      <c r="B40" s="164">
        <v>2</v>
      </c>
      <c r="C40" s="178" t="s">
        <v>98</v>
      </c>
      <c r="D40" s="179"/>
      <c r="E40" s="174" t="s">
        <v>99</v>
      </c>
      <c r="F40" s="175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35"/>
      <c r="S40" s="135"/>
      <c r="T40" s="135"/>
      <c r="U40" s="135"/>
      <c r="V40" s="135"/>
    </row>
    <row r="41" spans="1:26" ht="84.75" customHeight="1">
      <c r="A41" s="140"/>
      <c r="B41" s="165"/>
      <c r="C41" s="180"/>
      <c r="D41" s="181"/>
      <c r="E41" s="176"/>
      <c r="F41" s="177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35"/>
      <c r="S41" s="135"/>
      <c r="T41" s="135"/>
      <c r="U41" s="135"/>
      <c r="V41" s="135"/>
    </row>
    <row r="42" spans="1:26" ht="63.75" customHeight="1">
      <c r="A42" s="140"/>
      <c r="B42" s="141">
        <v>3</v>
      </c>
      <c r="C42" s="171"/>
      <c r="D42" s="172"/>
      <c r="E42" s="173"/>
      <c r="F42" s="173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35"/>
      <c r="S42" s="135"/>
      <c r="T42" s="135"/>
      <c r="U42" s="135"/>
      <c r="V42" s="135"/>
    </row>
    <row r="43" spans="1:26">
      <c r="A43" s="142" t="s">
        <v>42</v>
      </c>
      <c r="B43" s="140"/>
      <c r="C43" s="143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35"/>
      <c r="S43" s="135"/>
      <c r="T43" s="135"/>
      <c r="U43" s="135"/>
      <c r="V43" s="135"/>
      <c r="X43" s="55"/>
      <c r="Y43" s="55"/>
      <c r="Z43" s="55"/>
    </row>
    <row r="44" spans="1:26">
      <c r="A44" s="140"/>
      <c r="B44" s="140"/>
      <c r="C44" s="143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35"/>
      <c r="S44" s="135"/>
      <c r="T44" s="135"/>
      <c r="U44" s="135"/>
      <c r="V44" s="135"/>
      <c r="X44" s="55"/>
      <c r="Y44" s="55"/>
      <c r="Z44" s="55"/>
    </row>
    <row r="45" spans="1:26">
      <c r="A45" s="144"/>
      <c r="B45" s="139" t="s">
        <v>38</v>
      </c>
      <c r="C45" s="139" t="s">
        <v>43</v>
      </c>
      <c r="D45" s="139" t="s">
        <v>44</v>
      </c>
      <c r="E45" s="139" t="s">
        <v>45</v>
      </c>
      <c r="F45" s="139" t="s">
        <v>46</v>
      </c>
      <c r="G45" s="139" t="s">
        <v>47</v>
      </c>
      <c r="H45" s="139" t="s">
        <v>48</v>
      </c>
      <c r="I45" s="140"/>
      <c r="J45" s="140"/>
      <c r="K45" s="140"/>
      <c r="L45" s="140"/>
      <c r="M45" s="140"/>
      <c r="N45" s="140"/>
      <c r="O45" s="140"/>
      <c r="P45" s="140"/>
      <c r="Q45" s="140"/>
      <c r="R45" s="135"/>
      <c r="S45" s="135"/>
      <c r="T45" s="135"/>
      <c r="U45" s="135"/>
      <c r="V45" s="135"/>
      <c r="X45" s="55"/>
      <c r="Y45" s="55"/>
      <c r="Z45" s="55"/>
    </row>
    <row r="46" spans="1:26" ht="20.25" customHeight="1">
      <c r="A46" s="144"/>
      <c r="B46" s="164"/>
      <c r="C46" s="170"/>
      <c r="D46" s="166"/>
      <c r="E46" s="164"/>
      <c r="F46" s="164"/>
      <c r="G46" s="168"/>
      <c r="H46" s="164"/>
      <c r="I46" s="140"/>
      <c r="J46" s="140"/>
      <c r="K46" s="140"/>
      <c r="L46" s="140"/>
      <c r="M46" s="140"/>
      <c r="N46" s="140"/>
      <c r="O46" s="140"/>
      <c r="P46" s="140"/>
      <c r="Q46" s="140"/>
      <c r="R46" s="135"/>
      <c r="S46" s="135"/>
      <c r="T46" s="135"/>
      <c r="U46" s="135"/>
      <c r="V46" s="135"/>
      <c r="X46" s="55"/>
      <c r="Y46" s="55"/>
      <c r="Z46" s="55"/>
    </row>
    <row r="47" spans="1:26" hidden="1">
      <c r="A47" s="145"/>
      <c r="B47" s="165"/>
      <c r="C47" s="170"/>
      <c r="D47" s="167"/>
      <c r="E47" s="165"/>
      <c r="F47" s="165"/>
      <c r="G47" s="169"/>
      <c r="H47" s="165"/>
      <c r="I47" s="140"/>
      <c r="J47" s="140"/>
      <c r="K47" s="140"/>
      <c r="L47" s="140"/>
      <c r="M47" s="140"/>
      <c r="N47" s="140"/>
      <c r="O47" s="140"/>
      <c r="P47" s="140"/>
      <c r="Q47" s="140"/>
      <c r="R47" s="135"/>
      <c r="S47" s="135"/>
      <c r="T47" s="135"/>
      <c r="U47" s="135"/>
      <c r="V47" s="135"/>
      <c r="X47" s="55"/>
      <c r="Y47" s="55"/>
      <c r="Z47" s="55"/>
    </row>
    <row r="48" spans="1:26" ht="18" customHeight="1">
      <c r="A48" s="140"/>
      <c r="B48" s="146"/>
      <c r="C48" s="147"/>
      <c r="D48" s="148"/>
      <c r="E48" s="149"/>
      <c r="F48" s="149"/>
      <c r="G48" s="149"/>
      <c r="H48" s="149"/>
      <c r="I48" s="140"/>
      <c r="J48" s="140"/>
      <c r="K48" s="140"/>
      <c r="L48" s="140"/>
      <c r="M48" s="140"/>
      <c r="N48" s="140"/>
      <c r="O48" s="140"/>
      <c r="P48" s="140"/>
      <c r="Q48" s="140"/>
      <c r="R48" s="135"/>
      <c r="S48" s="135"/>
      <c r="T48" s="135"/>
      <c r="U48" s="135"/>
      <c r="V48" s="135"/>
      <c r="X48" s="55"/>
      <c r="Y48" s="55"/>
      <c r="Z48" s="55"/>
    </row>
    <row r="49" spans="1:26" s="24" customFormat="1" ht="15.75">
      <c r="A49" s="138"/>
      <c r="B49" s="141"/>
      <c r="C49" s="150"/>
      <c r="D49" s="151"/>
      <c r="E49" s="151"/>
      <c r="F49" s="151"/>
      <c r="G49" s="151"/>
      <c r="H49" s="151"/>
      <c r="I49" s="138"/>
      <c r="J49" s="138"/>
      <c r="K49" s="138"/>
      <c r="L49" s="138"/>
      <c r="M49" s="138"/>
      <c r="N49" s="138"/>
      <c r="O49" s="138"/>
      <c r="P49" s="138"/>
      <c r="Q49" s="138"/>
      <c r="R49" s="137"/>
      <c r="S49" s="137"/>
      <c r="T49" s="137"/>
      <c r="U49" s="137"/>
      <c r="V49" s="137"/>
      <c r="X49" s="55"/>
      <c r="Y49" s="55"/>
      <c r="Z49" s="55"/>
    </row>
    <row r="50" spans="1:26">
      <c r="A50" s="140"/>
      <c r="B50" s="152"/>
      <c r="C50" s="146"/>
      <c r="D50" s="152"/>
      <c r="E50" s="152"/>
      <c r="F50" s="152"/>
      <c r="G50" s="152"/>
      <c r="H50" s="152"/>
      <c r="I50" s="140"/>
      <c r="J50" s="140"/>
      <c r="K50" s="140"/>
      <c r="L50" s="140"/>
      <c r="M50" s="140"/>
      <c r="N50" s="140"/>
      <c r="O50" s="140"/>
      <c r="P50" s="140"/>
      <c r="Q50" s="140"/>
      <c r="R50" s="135"/>
      <c r="S50" s="135"/>
      <c r="T50" s="135"/>
      <c r="U50" s="135"/>
      <c r="V50" s="135"/>
      <c r="X50" s="55"/>
      <c r="Y50" s="55"/>
      <c r="Z50" s="55"/>
    </row>
  </sheetData>
  <mergeCells count="18">
    <mergeCell ref="E2:F2"/>
    <mergeCell ref="A4:Z5"/>
    <mergeCell ref="C38:D38"/>
    <mergeCell ref="E38:F38"/>
    <mergeCell ref="C39:D39"/>
    <mergeCell ref="E39:F39"/>
    <mergeCell ref="H46:H47"/>
    <mergeCell ref="B40:B41"/>
    <mergeCell ref="D46:D47"/>
    <mergeCell ref="E46:E47"/>
    <mergeCell ref="F46:F47"/>
    <mergeCell ref="G46:G47"/>
    <mergeCell ref="B46:B47"/>
    <mergeCell ref="C46:C47"/>
    <mergeCell ref="C42:D42"/>
    <mergeCell ref="E42:F42"/>
    <mergeCell ref="E40:F41"/>
    <mergeCell ref="C40:D41"/>
  </mergeCells>
  <pageMargins left="0.15748031496062992" right="0.15748031496062992" top="0.11811023622047245" bottom="0.15748031496062992" header="0.11811023622047245" footer="0.15748031496062992"/>
  <pageSetup paperSize="9" scale="3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8"/>
  <sheetViews>
    <sheetView view="pageBreakPreview" topLeftCell="A4" zoomScale="91" zoomScaleSheetLayoutView="91" workbookViewId="0">
      <selection activeCell="I1" sqref="A1:I48"/>
    </sheetView>
  </sheetViews>
  <sheetFormatPr baseColWidth="10" defaultRowHeight="15"/>
  <cols>
    <col min="1" max="1" width="21.85546875" bestFit="1" customWidth="1"/>
    <col min="3" max="4" width="11.7109375" bestFit="1" customWidth="1"/>
    <col min="9" max="9" width="13.140625" customWidth="1"/>
  </cols>
  <sheetData>
    <row r="1" spans="1:9">
      <c r="A1" s="102"/>
      <c r="B1" s="102"/>
      <c r="C1" s="102"/>
      <c r="D1" s="102"/>
      <c r="E1" s="102"/>
      <c r="F1" s="102"/>
      <c r="G1" s="102"/>
      <c r="H1" s="103" t="s">
        <v>0</v>
      </c>
      <c r="I1" s="102"/>
    </row>
    <row r="2" spans="1:9">
      <c r="A2" s="102"/>
      <c r="B2" s="102"/>
      <c r="C2" s="102"/>
      <c r="D2" s="102"/>
      <c r="E2" s="102"/>
      <c r="F2" s="102"/>
      <c r="G2" s="102"/>
      <c r="H2" s="103" t="s">
        <v>50</v>
      </c>
      <c r="I2" s="102"/>
    </row>
    <row r="3" spans="1:9">
      <c r="A3" s="102"/>
      <c r="B3" s="102"/>
      <c r="C3" s="102"/>
      <c r="D3" s="102"/>
      <c r="E3" s="102"/>
      <c r="F3" s="102"/>
      <c r="G3" s="102"/>
      <c r="H3" s="103" t="s">
        <v>4</v>
      </c>
      <c r="I3" s="102"/>
    </row>
    <row r="4" spans="1:9">
      <c r="A4" s="104" t="s">
        <v>51</v>
      </c>
      <c r="B4" s="105" t="s">
        <v>93</v>
      </c>
      <c r="C4" s="104" t="s">
        <v>67</v>
      </c>
      <c r="D4" s="106" t="s">
        <v>80</v>
      </c>
      <c r="E4" s="102"/>
      <c r="F4" s="102"/>
      <c r="G4" s="102"/>
      <c r="H4" s="102"/>
      <c r="I4" s="102"/>
    </row>
    <row r="5" spans="1:9">
      <c r="A5" s="105" t="s">
        <v>73</v>
      </c>
      <c r="B5" s="104" t="s">
        <v>75</v>
      </c>
      <c r="C5" s="102"/>
      <c r="D5" s="102"/>
      <c r="E5" s="201" t="s">
        <v>88</v>
      </c>
      <c r="F5" s="201"/>
      <c r="G5" s="201"/>
      <c r="H5" s="201" t="s">
        <v>90</v>
      </c>
      <c r="I5" s="201"/>
    </row>
    <row r="6" spans="1:9">
      <c r="A6" s="105" t="s">
        <v>74</v>
      </c>
      <c r="B6" s="104" t="s">
        <v>76</v>
      </c>
      <c r="C6" s="102"/>
      <c r="D6" s="102"/>
      <c r="E6" s="102"/>
      <c r="F6" s="102"/>
      <c r="G6" s="102"/>
      <c r="H6" s="201" t="s">
        <v>91</v>
      </c>
      <c r="I6" s="201"/>
    </row>
    <row r="7" spans="1:9">
      <c r="A7" s="102"/>
      <c r="B7" s="102"/>
      <c r="C7" s="102"/>
      <c r="D7" s="102"/>
      <c r="E7" s="102"/>
      <c r="F7" s="103"/>
      <c r="G7" s="102"/>
      <c r="H7" s="202" t="s">
        <v>94</v>
      </c>
      <c r="I7" s="202"/>
    </row>
    <row r="8" spans="1:9">
      <c r="A8" s="36" t="s">
        <v>5</v>
      </c>
      <c r="B8" s="36" t="s">
        <v>52</v>
      </c>
      <c r="C8" s="37" t="s">
        <v>53</v>
      </c>
      <c r="D8" s="37" t="s">
        <v>54</v>
      </c>
      <c r="E8" s="37" t="s">
        <v>55</v>
      </c>
      <c r="F8" s="37" t="s">
        <v>56</v>
      </c>
      <c r="G8" s="37" t="s">
        <v>57</v>
      </c>
      <c r="H8" s="37" t="s">
        <v>58</v>
      </c>
      <c r="I8" s="37" t="s">
        <v>59</v>
      </c>
    </row>
    <row r="9" spans="1:9" ht="15.75">
      <c r="A9" s="65" t="s">
        <v>29</v>
      </c>
      <c r="B9" s="99">
        <v>27407.13</v>
      </c>
      <c r="C9" s="115">
        <v>33316.832999999999</v>
      </c>
      <c r="D9" s="115">
        <v>52070.639000000003</v>
      </c>
      <c r="E9" s="15"/>
      <c r="F9" s="70">
        <f>B9/60000</f>
        <v>0.45678550000000001</v>
      </c>
      <c r="G9" s="70">
        <f>C9/60000</f>
        <v>0.55528054999999998</v>
      </c>
      <c r="H9" s="70">
        <f>D9/60000</f>
        <v>0.86784398333333335</v>
      </c>
      <c r="I9" s="70">
        <f t="shared" ref="I9" si="0">E9/60000</f>
        <v>0</v>
      </c>
    </row>
    <row r="10" spans="1:9" ht="15.75">
      <c r="A10" s="66" t="s">
        <v>30</v>
      </c>
      <c r="B10" s="100">
        <v>22198.29</v>
      </c>
      <c r="C10" s="116">
        <v>7318.116</v>
      </c>
      <c r="D10" s="117">
        <v>40141.368999999999</v>
      </c>
      <c r="E10" s="41"/>
      <c r="F10" s="70">
        <f>(B10+B11)/50000</f>
        <v>0.62915460000000012</v>
      </c>
      <c r="G10" s="70">
        <f>(C10+C11)/50000</f>
        <v>0.32273256</v>
      </c>
      <c r="H10" s="70">
        <f>(D10+D11)/50000</f>
        <v>0.80282737999999998</v>
      </c>
      <c r="I10" s="70">
        <f>(E10+E11)/50000</f>
        <v>0</v>
      </c>
    </row>
    <row r="11" spans="1:9" ht="15.75">
      <c r="A11" s="65" t="s">
        <v>31</v>
      </c>
      <c r="B11" s="99">
        <v>9259.44</v>
      </c>
      <c r="C11" s="115">
        <v>8818.5120000000006</v>
      </c>
      <c r="D11" s="115"/>
      <c r="E11" s="15"/>
      <c r="F11" s="39"/>
      <c r="G11" s="39"/>
      <c r="H11" s="39"/>
      <c r="I11" s="39"/>
    </row>
    <row r="12" spans="1:9" ht="15.75">
      <c r="A12" s="66" t="s">
        <v>32</v>
      </c>
      <c r="B12" s="100">
        <v>7032.13</v>
      </c>
      <c r="C12" s="117">
        <v>10753.498</v>
      </c>
      <c r="D12" s="116">
        <v>16299.683999999999</v>
      </c>
      <c r="E12" s="3"/>
      <c r="F12" s="43"/>
      <c r="G12" s="43"/>
      <c r="H12" s="43"/>
      <c r="I12" s="43"/>
    </row>
    <row r="13" spans="1:9" ht="15.75">
      <c r="A13" s="65" t="s">
        <v>60</v>
      </c>
      <c r="B13" s="99"/>
      <c r="C13" s="115">
        <v>7675.2640000000001</v>
      </c>
      <c r="D13" s="115">
        <v>3212.2220000000002</v>
      </c>
      <c r="E13" s="9"/>
      <c r="F13" s="43"/>
      <c r="G13" s="43"/>
      <c r="H13" s="43"/>
      <c r="I13" s="43"/>
    </row>
    <row r="14" spans="1:9" ht="15.75">
      <c r="A14" s="66" t="s">
        <v>61</v>
      </c>
      <c r="B14" s="100"/>
      <c r="C14" s="88"/>
      <c r="D14" s="116">
        <v>1934.4880000000001</v>
      </c>
      <c r="E14" s="18"/>
      <c r="F14" s="43"/>
      <c r="G14" s="43"/>
      <c r="H14" s="43"/>
      <c r="I14" s="43"/>
    </row>
    <row r="15" spans="1:9" ht="15.75">
      <c r="A15" s="65" t="s">
        <v>36</v>
      </c>
      <c r="B15" s="99">
        <v>17657.12</v>
      </c>
      <c r="C15" s="115">
        <v>8903.1990000000005</v>
      </c>
      <c r="D15" s="115">
        <v>12889.484</v>
      </c>
      <c r="E15" s="15"/>
      <c r="F15" s="43"/>
      <c r="G15" s="101"/>
      <c r="H15" s="43"/>
      <c r="I15" s="43"/>
    </row>
    <row r="16" spans="1:9" ht="15.75">
      <c r="A16" s="66" t="s">
        <v>34</v>
      </c>
      <c r="B16" s="100">
        <v>5158.34</v>
      </c>
      <c r="C16" s="117">
        <v>4391.1949999999997</v>
      </c>
      <c r="D16" s="117">
        <v>15350.532999999999</v>
      </c>
      <c r="E16" s="18"/>
      <c r="F16" s="43"/>
      <c r="G16" s="43"/>
      <c r="H16" s="43"/>
      <c r="I16" s="43"/>
    </row>
    <row r="17" spans="1:9">
      <c r="A17" s="107"/>
      <c r="B17" s="107"/>
      <c r="C17" s="107"/>
      <c r="D17" s="107"/>
      <c r="E17" s="107"/>
      <c r="F17" s="107"/>
      <c r="G17" s="107"/>
      <c r="H17" s="107"/>
      <c r="I17" s="107"/>
    </row>
    <row r="18" spans="1:9">
      <c r="A18" s="107"/>
      <c r="B18" s="107"/>
      <c r="C18" s="107"/>
      <c r="D18" s="107"/>
      <c r="E18" s="107"/>
      <c r="F18" s="107"/>
      <c r="G18" s="107"/>
      <c r="H18" s="107"/>
      <c r="I18" s="107"/>
    </row>
    <row r="19" spans="1:9">
      <c r="A19" s="107"/>
      <c r="B19" s="107"/>
      <c r="C19" s="107"/>
      <c r="D19" s="107"/>
      <c r="E19" s="107"/>
      <c r="F19" s="107"/>
      <c r="G19" s="107"/>
      <c r="H19" s="107"/>
      <c r="I19" s="107"/>
    </row>
    <row r="20" spans="1:9">
      <c r="A20" s="108"/>
      <c r="B20" s="108"/>
      <c r="C20" s="108"/>
      <c r="D20" s="108"/>
      <c r="E20" s="108"/>
      <c r="F20" s="108"/>
      <c r="G20" s="108"/>
      <c r="H20" s="108"/>
      <c r="I20" s="108"/>
    </row>
    <row r="21" spans="1:9">
      <c r="A21" s="108"/>
      <c r="B21" s="108"/>
      <c r="C21" s="108"/>
      <c r="D21" s="108"/>
      <c r="E21" s="108"/>
      <c r="F21" s="108"/>
      <c r="G21" s="108"/>
      <c r="H21" s="108"/>
      <c r="I21" s="108"/>
    </row>
    <row r="22" spans="1:9">
      <c r="A22" s="108"/>
      <c r="B22" s="108"/>
      <c r="C22" s="108"/>
      <c r="D22" s="108"/>
      <c r="E22" s="108"/>
      <c r="F22" s="108"/>
      <c r="G22" s="108"/>
      <c r="H22" s="108"/>
      <c r="I22" s="108"/>
    </row>
    <row r="23" spans="1:9">
      <c r="A23" s="108"/>
      <c r="B23" s="108"/>
      <c r="C23" s="108"/>
      <c r="D23" s="108"/>
      <c r="E23" s="108"/>
      <c r="F23" s="108"/>
      <c r="G23" s="108"/>
      <c r="H23" s="108"/>
      <c r="I23" s="108"/>
    </row>
    <row r="24" spans="1:9">
      <c r="A24" s="108"/>
      <c r="B24" s="108"/>
      <c r="C24" s="108"/>
      <c r="D24" s="108"/>
      <c r="E24" s="108"/>
      <c r="F24" s="108"/>
      <c r="G24" s="108"/>
      <c r="H24" s="108"/>
      <c r="I24" s="108"/>
    </row>
    <row r="25" spans="1:9">
      <c r="A25" s="108"/>
      <c r="B25" s="108"/>
      <c r="C25" s="108"/>
      <c r="D25" s="108"/>
      <c r="E25" s="108"/>
      <c r="F25" s="108"/>
      <c r="G25" s="108"/>
      <c r="H25" s="108"/>
      <c r="I25" s="108"/>
    </row>
    <row r="26" spans="1:9">
      <c r="A26" s="108"/>
      <c r="B26" s="108"/>
      <c r="C26" s="108"/>
      <c r="D26" s="108"/>
      <c r="E26" s="108"/>
      <c r="F26" s="108"/>
      <c r="G26" s="108"/>
      <c r="H26" s="108"/>
      <c r="I26" s="108"/>
    </row>
    <row r="27" spans="1:9">
      <c r="A27" s="108"/>
      <c r="B27" s="108"/>
      <c r="C27" s="108"/>
      <c r="D27" s="108"/>
      <c r="E27" s="108"/>
      <c r="F27" s="108"/>
      <c r="G27" s="108"/>
      <c r="H27" s="108"/>
      <c r="I27" s="108"/>
    </row>
    <row r="28" spans="1:9">
      <c r="A28" s="108"/>
      <c r="B28" s="108"/>
      <c r="C28" s="108"/>
      <c r="D28" s="108"/>
      <c r="E28" s="108"/>
      <c r="F28" s="108"/>
      <c r="G28" s="108"/>
      <c r="H28" s="108"/>
      <c r="I28" s="108"/>
    </row>
    <row r="29" spans="1:9">
      <c r="A29" s="108"/>
      <c r="B29" s="108"/>
      <c r="C29" s="108"/>
      <c r="D29" s="108"/>
      <c r="E29" s="108"/>
      <c r="F29" s="108"/>
      <c r="G29" s="108"/>
      <c r="H29" s="108"/>
      <c r="I29" s="108"/>
    </row>
    <row r="30" spans="1:9">
      <c r="A30" s="108"/>
      <c r="B30" s="108"/>
      <c r="C30" s="108"/>
      <c r="D30" s="108"/>
      <c r="E30" s="108"/>
      <c r="F30" s="108"/>
      <c r="G30" s="108"/>
      <c r="H30" s="108"/>
      <c r="I30" s="108"/>
    </row>
    <row r="31" spans="1:9">
      <c r="A31" s="108"/>
      <c r="B31" s="108"/>
      <c r="C31" s="108"/>
      <c r="D31" s="108"/>
      <c r="E31" s="108"/>
      <c r="F31" s="108"/>
      <c r="G31" s="108"/>
      <c r="H31" s="108"/>
      <c r="I31" s="108"/>
    </row>
    <row r="32" spans="1:9">
      <c r="A32" s="108"/>
      <c r="B32" s="108"/>
      <c r="C32" s="108"/>
      <c r="D32" s="108"/>
      <c r="E32" s="108"/>
      <c r="F32" s="108"/>
      <c r="G32" s="108"/>
      <c r="H32" s="108"/>
      <c r="I32" s="108"/>
    </row>
    <row r="33" spans="1:9" ht="15.75" thickBot="1">
      <c r="A33" s="22" t="s">
        <v>37</v>
      </c>
      <c r="B33" s="101"/>
      <c r="C33" s="23"/>
      <c r="D33" s="23"/>
      <c r="E33" s="23"/>
      <c r="F33" s="23"/>
      <c r="G33" s="23"/>
      <c r="H33" s="23"/>
      <c r="I33" s="101"/>
    </row>
    <row r="34" spans="1:9">
      <c r="A34" s="101"/>
      <c r="B34" s="101"/>
      <c r="C34" s="23"/>
      <c r="D34" s="101"/>
      <c r="E34" s="47"/>
      <c r="F34" s="101"/>
      <c r="G34" s="101"/>
      <c r="H34" s="101"/>
      <c r="I34" s="101"/>
    </row>
    <row r="35" spans="1:9">
      <c r="A35" s="24"/>
      <c r="B35" s="110" t="s">
        <v>38</v>
      </c>
      <c r="C35" s="110" t="s">
        <v>62</v>
      </c>
      <c r="D35" s="191" t="s">
        <v>40</v>
      </c>
      <c r="E35" s="191"/>
      <c r="F35" s="191"/>
      <c r="G35" s="24"/>
      <c r="H35" s="24"/>
      <c r="I35" s="101"/>
    </row>
    <row r="36" spans="1:9" ht="60.75" customHeight="1">
      <c r="A36" s="101"/>
      <c r="B36" s="111">
        <v>1</v>
      </c>
      <c r="C36" s="111" t="s">
        <v>63</v>
      </c>
      <c r="D36" s="192" t="s">
        <v>89</v>
      </c>
      <c r="E36" s="193"/>
      <c r="F36" s="194"/>
      <c r="G36" s="101"/>
      <c r="H36" s="101"/>
      <c r="I36" s="101"/>
    </row>
    <row r="37" spans="1:9" ht="76.5" customHeight="1">
      <c r="A37" s="101"/>
      <c r="B37" s="112">
        <v>2</v>
      </c>
      <c r="C37" s="114" t="s">
        <v>70</v>
      </c>
      <c r="D37" s="192" t="s">
        <v>92</v>
      </c>
      <c r="E37" s="193"/>
      <c r="F37" s="194"/>
      <c r="G37" s="101"/>
      <c r="H37" s="101"/>
      <c r="I37" s="101"/>
    </row>
    <row r="38" spans="1:9">
      <c r="A38" s="101"/>
      <c r="B38" s="28"/>
      <c r="C38" s="113"/>
      <c r="D38" s="189"/>
      <c r="E38" s="189"/>
      <c r="F38" s="189"/>
      <c r="G38" s="101"/>
      <c r="H38" s="101"/>
      <c r="I38" s="101"/>
    </row>
    <row r="39" spans="1:9">
      <c r="A39" s="101"/>
      <c r="B39" s="101"/>
      <c r="C39" s="23"/>
      <c r="D39" s="101"/>
      <c r="E39" s="48"/>
      <c r="F39" s="101"/>
      <c r="G39" s="101"/>
      <c r="H39" s="101"/>
      <c r="I39" s="101"/>
    </row>
    <row r="40" spans="1:9">
      <c r="A40" s="101"/>
      <c r="B40" s="101"/>
      <c r="C40" s="23"/>
      <c r="D40" s="101"/>
      <c r="E40" s="101"/>
      <c r="F40" s="101"/>
      <c r="G40" s="101"/>
      <c r="H40" s="101"/>
      <c r="I40" s="101"/>
    </row>
    <row r="41" spans="1:9">
      <c r="A41" s="101"/>
      <c r="B41" s="101"/>
      <c r="C41" s="23"/>
      <c r="D41" s="101"/>
      <c r="E41" s="101"/>
      <c r="F41" s="101"/>
      <c r="G41" s="101"/>
      <c r="H41" s="101"/>
      <c r="I41" s="101"/>
    </row>
    <row r="42" spans="1:9">
      <c r="A42" s="22" t="s">
        <v>42</v>
      </c>
      <c r="B42" s="101"/>
      <c r="C42" s="23"/>
      <c r="D42" s="101"/>
      <c r="E42" s="101"/>
      <c r="F42" s="101"/>
      <c r="G42" s="101"/>
      <c r="H42" s="101"/>
      <c r="I42" s="101"/>
    </row>
    <row r="43" spans="1:9">
      <c r="A43" s="101"/>
      <c r="B43" s="101"/>
      <c r="C43" s="23"/>
      <c r="D43" s="101"/>
      <c r="E43" s="101"/>
      <c r="F43" s="101"/>
      <c r="G43" s="101"/>
      <c r="H43" s="101"/>
      <c r="I43" s="101"/>
    </row>
    <row r="44" spans="1:9">
      <c r="A44" s="29"/>
      <c r="B44" s="110" t="s">
        <v>38</v>
      </c>
      <c r="C44" s="110" t="s">
        <v>43</v>
      </c>
      <c r="D44" s="110" t="s">
        <v>44</v>
      </c>
      <c r="E44" s="110" t="s">
        <v>45</v>
      </c>
      <c r="F44" s="110" t="s">
        <v>46</v>
      </c>
      <c r="G44" s="110" t="s">
        <v>47</v>
      </c>
      <c r="H44" s="110" t="s">
        <v>48</v>
      </c>
      <c r="I44" s="101"/>
    </row>
    <row r="45" spans="1:9">
      <c r="A45" s="30"/>
      <c r="B45" s="111">
        <v>1</v>
      </c>
      <c r="C45" s="49"/>
      <c r="D45" s="50"/>
      <c r="E45" s="50"/>
      <c r="F45" s="50"/>
      <c r="G45" s="50"/>
      <c r="H45" s="50"/>
      <c r="I45" s="101"/>
    </row>
    <row r="46" spans="1:9" ht="15.75">
      <c r="A46" s="101"/>
      <c r="B46" s="113">
        <v>2</v>
      </c>
      <c r="C46" s="32"/>
      <c r="D46" s="31"/>
      <c r="E46" s="31"/>
      <c r="F46" s="31"/>
      <c r="G46" s="31"/>
      <c r="H46" s="31"/>
      <c r="I46" s="101"/>
    </row>
    <row r="47" spans="1:9">
      <c r="A47" s="101"/>
      <c r="B47" s="113">
        <v>3</v>
      </c>
      <c r="C47" s="113"/>
      <c r="D47" s="28"/>
      <c r="E47" s="28"/>
      <c r="F47" s="28"/>
      <c r="G47" s="28"/>
      <c r="H47" s="28"/>
      <c r="I47" s="101"/>
    </row>
    <row r="48" spans="1:9">
      <c r="A48" s="101"/>
      <c r="B48" s="113">
        <v>4</v>
      </c>
      <c r="C48" s="113"/>
      <c r="D48" s="28"/>
      <c r="E48" s="28"/>
      <c r="F48" s="28"/>
      <c r="G48" s="28"/>
      <c r="H48" s="28"/>
      <c r="I48" s="101"/>
    </row>
  </sheetData>
  <mergeCells count="8">
    <mergeCell ref="D38:F38"/>
    <mergeCell ref="H5:I5"/>
    <mergeCell ref="E5:G5"/>
    <mergeCell ref="D35:F35"/>
    <mergeCell ref="D36:F36"/>
    <mergeCell ref="D37:F37"/>
    <mergeCell ref="H6:I6"/>
    <mergeCell ref="H7:I7"/>
  </mergeCells>
  <pageMargins left="0.7" right="0.7" top="0.75" bottom="0.75" header="0.3" footer="0.3"/>
  <pageSetup paperSize="9" scale="7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8"/>
  <sheetViews>
    <sheetView view="pageBreakPreview" zoomScale="84" zoomScaleSheetLayoutView="84" workbookViewId="0">
      <selection activeCell="I1" sqref="A1:I48"/>
    </sheetView>
  </sheetViews>
  <sheetFormatPr baseColWidth="10" defaultRowHeight="15"/>
  <cols>
    <col min="1" max="1" width="21" customWidth="1"/>
    <col min="2" max="5" width="13.5703125" customWidth="1"/>
    <col min="8" max="8" width="14.28515625" customWidth="1"/>
  </cols>
  <sheetData>
    <row r="1" spans="1:9">
      <c r="A1" s="102"/>
      <c r="B1" s="102"/>
      <c r="C1" s="102"/>
      <c r="D1" s="102"/>
      <c r="E1" s="102"/>
      <c r="F1" s="102"/>
      <c r="G1" s="102"/>
      <c r="H1" s="103" t="s">
        <v>0</v>
      </c>
      <c r="I1" s="102"/>
    </row>
    <row r="2" spans="1:9">
      <c r="A2" s="102"/>
      <c r="B2" s="102"/>
      <c r="C2" s="102"/>
      <c r="D2" s="102"/>
      <c r="E2" s="102"/>
      <c r="F2" s="102"/>
      <c r="G2" s="102"/>
      <c r="H2" s="103" t="s">
        <v>50</v>
      </c>
      <c r="I2" s="102"/>
    </row>
    <row r="3" spans="1:9">
      <c r="A3" s="102"/>
      <c r="B3" s="102"/>
      <c r="C3" s="102"/>
      <c r="D3" s="102"/>
      <c r="E3" s="102"/>
      <c r="F3" s="102"/>
      <c r="G3" s="102"/>
      <c r="H3" s="103" t="s">
        <v>4</v>
      </c>
      <c r="I3" s="102"/>
    </row>
    <row r="4" spans="1:9">
      <c r="A4" s="104" t="s">
        <v>51</v>
      </c>
      <c r="B4" s="105" t="s">
        <v>93</v>
      </c>
      <c r="C4" s="104" t="s">
        <v>67</v>
      </c>
      <c r="D4" s="106" t="s">
        <v>63</v>
      </c>
      <c r="E4" s="102"/>
      <c r="F4" s="102"/>
      <c r="G4" s="102"/>
      <c r="H4" s="102"/>
      <c r="I4" s="102"/>
    </row>
    <row r="5" spans="1:9">
      <c r="A5" s="105" t="s">
        <v>73</v>
      </c>
      <c r="B5" s="104" t="s">
        <v>75</v>
      </c>
      <c r="C5" s="102"/>
      <c r="D5" s="102"/>
      <c r="E5" s="201" t="s">
        <v>88</v>
      </c>
      <c r="F5" s="201"/>
      <c r="G5" s="201"/>
      <c r="H5" s="201" t="s">
        <v>95</v>
      </c>
      <c r="I5" s="201"/>
    </row>
    <row r="6" spans="1:9">
      <c r="A6" s="105" t="s">
        <v>74</v>
      </c>
      <c r="B6" s="104" t="s">
        <v>76</v>
      </c>
      <c r="C6" s="102"/>
      <c r="D6" s="102"/>
      <c r="E6" s="102"/>
      <c r="F6" s="102"/>
      <c r="G6" s="102"/>
      <c r="H6" s="201"/>
      <c r="I6" s="201"/>
    </row>
    <row r="7" spans="1:9">
      <c r="A7" s="102"/>
      <c r="B7" s="102"/>
      <c r="C7" s="102"/>
      <c r="D7" s="102"/>
      <c r="E7" s="102"/>
      <c r="F7" s="103"/>
      <c r="G7" s="102"/>
      <c r="H7" s="202"/>
      <c r="I7" s="202"/>
    </row>
    <row r="8" spans="1:9">
      <c r="A8" s="36" t="s">
        <v>5</v>
      </c>
      <c r="B8" s="36" t="s">
        <v>52</v>
      </c>
      <c r="C8" s="37" t="s">
        <v>53</v>
      </c>
      <c r="D8" s="37" t="s">
        <v>54</v>
      </c>
      <c r="E8" s="37" t="s">
        <v>55</v>
      </c>
      <c r="F8" s="37" t="s">
        <v>56</v>
      </c>
      <c r="G8" s="37" t="s">
        <v>57</v>
      </c>
      <c r="H8" s="37" t="s">
        <v>58</v>
      </c>
      <c r="I8" s="37" t="s">
        <v>59</v>
      </c>
    </row>
    <row r="9" spans="1:9" ht="15.75">
      <c r="A9" s="65" t="s">
        <v>29</v>
      </c>
      <c r="B9" s="99">
        <v>20024</v>
      </c>
      <c r="C9" s="115"/>
      <c r="D9" s="115"/>
      <c r="E9" s="15"/>
      <c r="F9" s="70">
        <f>B9/60000</f>
        <v>0.33373333333333333</v>
      </c>
      <c r="G9" s="70">
        <f>C9/60000</f>
        <v>0</v>
      </c>
      <c r="H9" s="70">
        <f>D9/60000</f>
        <v>0</v>
      </c>
      <c r="I9" s="70">
        <f t="shared" ref="I9" si="0">E9/60000</f>
        <v>0</v>
      </c>
    </row>
    <row r="10" spans="1:9" ht="15.75">
      <c r="A10" s="66" t="s">
        <v>30</v>
      </c>
      <c r="B10" s="100">
        <v>32371</v>
      </c>
      <c r="C10" s="116"/>
      <c r="D10" s="117"/>
      <c r="E10" s="41"/>
      <c r="F10" s="70">
        <f>(B10+B11)/50000</f>
        <v>0.64742</v>
      </c>
      <c r="G10" s="70">
        <f>(C10+C11)/50000</f>
        <v>0</v>
      </c>
      <c r="H10" s="70">
        <f>(D10+D11)/50000</f>
        <v>0</v>
      </c>
      <c r="I10" s="70">
        <f>(E10+E11)/50000</f>
        <v>0</v>
      </c>
    </row>
    <row r="11" spans="1:9" ht="15.75">
      <c r="A11" s="65" t="s">
        <v>31</v>
      </c>
      <c r="B11" s="99"/>
      <c r="C11" s="115"/>
      <c r="D11" s="115"/>
      <c r="E11" s="15"/>
      <c r="F11" s="39"/>
      <c r="G11" s="39"/>
      <c r="H11" s="39"/>
      <c r="I11" s="39"/>
    </row>
    <row r="12" spans="1:9" ht="15.75">
      <c r="A12" s="66" t="s">
        <v>32</v>
      </c>
      <c r="B12" s="100">
        <v>16445</v>
      </c>
      <c r="C12" s="117"/>
      <c r="D12" s="116"/>
      <c r="E12" s="3"/>
      <c r="F12" s="43"/>
      <c r="G12" s="43"/>
      <c r="H12" s="43"/>
      <c r="I12" s="43"/>
    </row>
    <row r="13" spans="1:9" ht="15.75">
      <c r="A13" s="65" t="s">
        <v>60</v>
      </c>
      <c r="B13" s="99">
        <v>523</v>
      </c>
      <c r="C13" s="115"/>
      <c r="D13" s="115"/>
      <c r="E13" s="9"/>
      <c r="F13" s="43"/>
      <c r="G13" s="43"/>
      <c r="H13" s="43"/>
      <c r="I13" s="43"/>
    </row>
    <row r="14" spans="1:9" ht="15.75">
      <c r="A14" s="66" t="s">
        <v>61</v>
      </c>
      <c r="B14" s="100">
        <v>2479</v>
      </c>
      <c r="C14" s="88"/>
      <c r="D14" s="116"/>
      <c r="E14" s="18"/>
      <c r="F14" s="43"/>
      <c r="G14" s="43"/>
      <c r="H14" s="43"/>
      <c r="I14" s="43"/>
    </row>
    <row r="15" spans="1:9" ht="15.75">
      <c r="A15" s="65" t="s">
        <v>36</v>
      </c>
      <c r="B15" s="99">
        <v>5817</v>
      </c>
      <c r="C15" s="115"/>
      <c r="D15" s="115"/>
      <c r="E15" s="15"/>
      <c r="F15" s="43"/>
      <c r="G15" s="101"/>
      <c r="H15" s="43"/>
      <c r="I15" s="43"/>
    </row>
    <row r="16" spans="1:9" ht="15.75">
      <c r="A16" s="66" t="s">
        <v>34</v>
      </c>
      <c r="B16" s="100">
        <v>10137</v>
      </c>
      <c r="C16" s="117"/>
      <c r="D16" s="117"/>
      <c r="E16" s="18"/>
      <c r="F16" s="43"/>
      <c r="G16" s="43"/>
      <c r="H16" s="43"/>
      <c r="I16" s="43"/>
    </row>
    <row r="17" spans="1:9">
      <c r="A17" s="107"/>
      <c r="B17" s="107"/>
      <c r="C17" s="107"/>
      <c r="D17" s="107"/>
      <c r="E17" s="107"/>
      <c r="F17" s="107"/>
      <c r="G17" s="107"/>
      <c r="H17" s="107"/>
      <c r="I17" s="107"/>
    </row>
    <row r="18" spans="1:9">
      <c r="A18" s="107"/>
      <c r="B18" s="107"/>
      <c r="C18" s="107"/>
      <c r="D18" s="107"/>
      <c r="E18" s="107"/>
      <c r="F18" s="107"/>
      <c r="G18" s="107"/>
      <c r="H18" s="107"/>
      <c r="I18" s="107"/>
    </row>
    <row r="19" spans="1:9">
      <c r="A19" s="107"/>
      <c r="B19" s="107"/>
      <c r="C19" s="107"/>
      <c r="D19" s="107"/>
      <c r="E19" s="107"/>
      <c r="F19" s="107"/>
      <c r="G19" s="107"/>
      <c r="H19" s="107"/>
      <c r="I19" s="107"/>
    </row>
    <row r="20" spans="1:9">
      <c r="A20" s="108"/>
      <c r="B20" s="108"/>
      <c r="C20" s="108"/>
      <c r="D20" s="108"/>
      <c r="E20" s="108"/>
      <c r="F20" s="108"/>
      <c r="G20" s="108"/>
      <c r="H20" s="108"/>
      <c r="I20" s="108"/>
    </row>
    <row r="21" spans="1:9">
      <c r="A21" s="108"/>
      <c r="B21" s="108"/>
      <c r="C21" s="108"/>
      <c r="D21" s="108"/>
      <c r="E21" s="108"/>
      <c r="F21" s="108"/>
      <c r="G21" s="108"/>
      <c r="H21" s="108"/>
      <c r="I21" s="108"/>
    </row>
    <row r="22" spans="1:9">
      <c r="A22" s="108"/>
      <c r="B22" s="108"/>
      <c r="C22" s="108"/>
      <c r="D22" s="108"/>
      <c r="E22" s="108"/>
      <c r="F22" s="108"/>
      <c r="G22" s="108"/>
      <c r="H22" s="108"/>
      <c r="I22" s="108"/>
    </row>
    <row r="23" spans="1:9">
      <c r="A23" s="108"/>
      <c r="B23" s="108"/>
      <c r="C23" s="108"/>
      <c r="D23" s="108"/>
      <c r="E23" s="108"/>
      <c r="F23" s="108"/>
      <c r="G23" s="108"/>
      <c r="H23" s="108"/>
      <c r="I23" s="108"/>
    </row>
    <row r="24" spans="1:9">
      <c r="A24" s="108"/>
      <c r="B24" s="108"/>
      <c r="C24" s="108"/>
      <c r="D24" s="108"/>
      <c r="E24" s="108"/>
      <c r="F24" s="108"/>
      <c r="G24" s="108"/>
      <c r="H24" s="108"/>
      <c r="I24" s="108"/>
    </row>
    <row r="25" spans="1:9">
      <c r="A25" s="108"/>
      <c r="B25" s="108"/>
      <c r="C25" s="108"/>
      <c r="D25" s="108"/>
      <c r="E25" s="108"/>
      <c r="F25" s="108"/>
      <c r="G25" s="108"/>
      <c r="H25" s="108"/>
      <c r="I25" s="108"/>
    </row>
    <row r="26" spans="1:9">
      <c r="A26" s="108"/>
      <c r="B26" s="108"/>
      <c r="C26" s="108"/>
      <c r="D26" s="108"/>
      <c r="E26" s="108"/>
      <c r="F26" s="108"/>
      <c r="G26" s="108"/>
      <c r="H26" s="108"/>
      <c r="I26" s="108"/>
    </row>
    <row r="27" spans="1:9">
      <c r="A27" s="108"/>
      <c r="B27" s="108"/>
      <c r="C27" s="108"/>
      <c r="D27" s="108"/>
      <c r="E27" s="108"/>
      <c r="F27" s="108"/>
      <c r="G27" s="108"/>
      <c r="H27" s="108"/>
      <c r="I27" s="108"/>
    </row>
    <row r="28" spans="1:9">
      <c r="A28" s="108"/>
      <c r="B28" s="108"/>
      <c r="C28" s="108"/>
      <c r="D28" s="108"/>
      <c r="E28" s="108"/>
      <c r="F28" s="108"/>
      <c r="G28" s="108"/>
      <c r="H28" s="108"/>
      <c r="I28" s="108"/>
    </row>
    <row r="29" spans="1:9">
      <c r="A29" s="108"/>
      <c r="B29" s="108"/>
      <c r="C29" s="108"/>
      <c r="D29" s="108"/>
      <c r="E29" s="108"/>
      <c r="F29" s="108"/>
      <c r="G29" s="108"/>
      <c r="H29" s="108"/>
      <c r="I29" s="108"/>
    </row>
    <row r="30" spans="1:9">
      <c r="A30" s="108"/>
      <c r="B30" s="108"/>
      <c r="C30" s="108"/>
      <c r="D30" s="108"/>
      <c r="E30" s="108"/>
      <c r="F30" s="108"/>
      <c r="G30" s="108"/>
      <c r="H30" s="108"/>
      <c r="I30" s="108"/>
    </row>
    <row r="31" spans="1:9">
      <c r="A31" s="108"/>
      <c r="B31" s="108"/>
      <c r="C31" s="108"/>
      <c r="D31" s="108"/>
      <c r="E31" s="108"/>
      <c r="F31" s="108"/>
      <c r="G31" s="108"/>
      <c r="H31" s="108"/>
      <c r="I31" s="108"/>
    </row>
    <row r="32" spans="1:9">
      <c r="A32" s="108"/>
      <c r="B32" s="108"/>
      <c r="C32" s="108"/>
      <c r="D32" s="108"/>
      <c r="E32" s="108"/>
      <c r="F32" s="108"/>
      <c r="G32" s="108"/>
      <c r="H32" s="108"/>
      <c r="I32" s="108"/>
    </row>
    <row r="33" spans="1:9" ht="15.75" thickBot="1">
      <c r="A33" s="22" t="s">
        <v>37</v>
      </c>
      <c r="B33" s="101"/>
      <c r="C33" s="23"/>
      <c r="D33" s="23"/>
      <c r="E33" s="23"/>
      <c r="F33" s="23"/>
      <c r="G33" s="23"/>
      <c r="H33" s="23"/>
      <c r="I33" s="101"/>
    </row>
    <row r="34" spans="1:9">
      <c r="A34" s="101"/>
      <c r="B34" s="101"/>
      <c r="C34" s="23"/>
      <c r="D34" s="101"/>
      <c r="E34" s="47"/>
      <c r="F34" s="101"/>
      <c r="G34" s="101"/>
      <c r="H34" s="101"/>
      <c r="I34" s="101"/>
    </row>
    <row r="35" spans="1:9">
      <c r="A35" s="24"/>
      <c r="B35" s="119" t="s">
        <v>38</v>
      </c>
      <c r="C35" s="119" t="s">
        <v>62</v>
      </c>
      <c r="D35" s="191" t="s">
        <v>40</v>
      </c>
      <c r="E35" s="191"/>
      <c r="F35" s="191"/>
      <c r="G35" s="24"/>
      <c r="H35" s="24"/>
      <c r="I35" s="101"/>
    </row>
    <row r="36" spans="1:9" ht="64.5" customHeight="1">
      <c r="A36" s="101"/>
      <c r="B36" s="120">
        <v>1</v>
      </c>
      <c r="C36" s="120" t="s">
        <v>63</v>
      </c>
      <c r="D36" s="196" t="s">
        <v>96</v>
      </c>
      <c r="E36" s="197"/>
      <c r="F36" s="198"/>
      <c r="G36" s="101"/>
      <c r="H36" s="101"/>
      <c r="I36" s="101"/>
    </row>
    <row r="37" spans="1:9">
      <c r="A37" s="101"/>
      <c r="B37" s="118"/>
      <c r="C37" s="118"/>
      <c r="D37" s="192"/>
      <c r="E37" s="193"/>
      <c r="F37" s="194"/>
      <c r="G37" s="101"/>
      <c r="H37" s="101"/>
      <c r="I37" s="101"/>
    </row>
    <row r="38" spans="1:9">
      <c r="A38" s="101"/>
      <c r="B38" s="28"/>
      <c r="C38" s="121"/>
      <c r="D38" s="189"/>
      <c r="E38" s="189"/>
      <c r="F38" s="189"/>
      <c r="G38" s="101"/>
      <c r="H38" s="101"/>
      <c r="I38" s="101"/>
    </row>
    <row r="39" spans="1:9">
      <c r="A39" s="101"/>
      <c r="B39" s="101"/>
      <c r="C39" s="23"/>
      <c r="D39" s="101"/>
      <c r="E39" s="48"/>
      <c r="F39" s="101"/>
      <c r="G39" s="101"/>
      <c r="H39" s="101"/>
      <c r="I39" s="101"/>
    </row>
    <row r="40" spans="1:9">
      <c r="A40" s="101"/>
      <c r="B40" s="101"/>
      <c r="C40" s="23"/>
      <c r="D40" s="101"/>
      <c r="E40" s="101"/>
      <c r="F40" s="101"/>
      <c r="G40" s="101"/>
      <c r="H40" s="101"/>
      <c r="I40" s="101"/>
    </row>
    <row r="41" spans="1:9">
      <c r="A41" s="101"/>
      <c r="B41" s="101"/>
      <c r="C41" s="23"/>
      <c r="D41" s="101"/>
      <c r="E41" s="101"/>
      <c r="F41" s="101"/>
      <c r="G41" s="101"/>
      <c r="H41" s="101"/>
      <c r="I41" s="101"/>
    </row>
    <row r="42" spans="1:9">
      <c r="A42" s="22" t="s">
        <v>42</v>
      </c>
      <c r="B42" s="101"/>
      <c r="C42" s="23"/>
      <c r="D42" s="101"/>
      <c r="E42" s="101"/>
      <c r="F42" s="101"/>
      <c r="G42" s="101"/>
      <c r="H42" s="101"/>
      <c r="I42" s="101"/>
    </row>
    <row r="43" spans="1:9">
      <c r="A43" s="101"/>
      <c r="B43" s="101"/>
      <c r="C43" s="23"/>
      <c r="D43" s="101"/>
      <c r="E43" s="101"/>
      <c r="F43" s="101"/>
      <c r="G43" s="101"/>
      <c r="H43" s="101"/>
      <c r="I43" s="101"/>
    </row>
    <row r="44" spans="1:9">
      <c r="A44" s="29"/>
      <c r="B44" s="119" t="s">
        <v>38</v>
      </c>
      <c r="C44" s="119" t="s">
        <v>43</v>
      </c>
      <c r="D44" s="119" t="s">
        <v>44</v>
      </c>
      <c r="E44" s="119" t="s">
        <v>45</v>
      </c>
      <c r="F44" s="119" t="s">
        <v>46</v>
      </c>
      <c r="G44" s="119" t="s">
        <v>47</v>
      </c>
      <c r="H44" s="119" t="s">
        <v>48</v>
      </c>
      <c r="I44" s="101"/>
    </row>
    <row r="45" spans="1:9">
      <c r="A45" s="30"/>
      <c r="B45" s="120">
        <v>1</v>
      </c>
      <c r="C45" s="49"/>
      <c r="D45" s="50"/>
      <c r="E45" s="50"/>
      <c r="F45" s="50"/>
      <c r="G45" s="50"/>
      <c r="H45" s="50"/>
      <c r="I45" s="101"/>
    </row>
    <row r="46" spans="1:9" ht="15.75">
      <c r="A46" s="101"/>
      <c r="B46" s="121">
        <v>2</v>
      </c>
      <c r="C46" s="32"/>
      <c r="D46" s="31"/>
      <c r="E46" s="31"/>
      <c r="F46" s="31"/>
      <c r="G46" s="31"/>
      <c r="H46" s="31"/>
      <c r="I46" s="101"/>
    </row>
    <row r="47" spans="1:9">
      <c r="A47" s="101"/>
      <c r="B47" s="121">
        <v>3</v>
      </c>
      <c r="C47" s="121"/>
      <c r="D47" s="28"/>
      <c r="E47" s="28"/>
      <c r="F47" s="28"/>
      <c r="G47" s="28"/>
      <c r="H47" s="28"/>
      <c r="I47" s="101"/>
    </row>
    <row r="48" spans="1:9">
      <c r="A48" s="101"/>
      <c r="B48" s="121">
        <v>4</v>
      </c>
      <c r="C48" s="121"/>
      <c r="D48" s="28"/>
      <c r="E48" s="28"/>
      <c r="F48" s="28"/>
      <c r="G48" s="28"/>
      <c r="H48" s="28"/>
      <c r="I48" s="101"/>
    </row>
  </sheetData>
  <mergeCells count="8">
    <mergeCell ref="D37:F37"/>
    <mergeCell ref="D38:F38"/>
    <mergeCell ref="E5:G5"/>
    <mergeCell ref="H5:I5"/>
    <mergeCell ref="H6:I6"/>
    <mergeCell ref="H7:I7"/>
    <mergeCell ref="D35:F35"/>
    <mergeCell ref="D36:F36"/>
  </mergeCells>
  <pageMargins left="0.7" right="0.7" top="0.75" bottom="0.75" header="0.3" footer="0.3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view="pageBreakPreview" topLeftCell="A6" zoomScale="89" zoomScaleSheetLayoutView="89" workbookViewId="0">
      <selection activeCell="K25" sqref="K25"/>
    </sheetView>
  </sheetViews>
  <sheetFormatPr baseColWidth="10" defaultRowHeight="15"/>
  <cols>
    <col min="1" max="1" width="20.5703125" customWidth="1"/>
    <col min="2" max="2" width="20.28515625" customWidth="1"/>
    <col min="3" max="5" width="11.42578125" customWidth="1"/>
    <col min="9" max="9" width="13.28515625" customWidth="1"/>
  </cols>
  <sheetData>
    <row r="1" spans="1:9">
      <c r="A1" s="190" t="s">
        <v>49</v>
      </c>
      <c r="B1" s="190"/>
      <c r="C1" s="190"/>
      <c r="D1" s="190"/>
      <c r="E1" s="190"/>
      <c r="F1" s="190"/>
      <c r="G1" s="190"/>
      <c r="H1" s="190"/>
      <c r="I1" s="190"/>
    </row>
    <row r="2" spans="1:9">
      <c r="A2" s="32"/>
      <c r="B2" s="32"/>
      <c r="C2" s="32"/>
      <c r="D2" s="32"/>
      <c r="E2" s="32"/>
      <c r="F2" s="32"/>
      <c r="G2" s="32"/>
      <c r="H2" s="33" t="s">
        <v>0</v>
      </c>
      <c r="I2" s="32"/>
    </row>
    <row r="3" spans="1:9">
      <c r="A3" s="32"/>
      <c r="B3" s="32"/>
      <c r="C3" s="32"/>
      <c r="D3" s="32"/>
      <c r="E3" s="32"/>
      <c r="F3" s="32"/>
      <c r="G3" s="32"/>
      <c r="H3" s="33" t="s">
        <v>50</v>
      </c>
      <c r="I3" s="32"/>
    </row>
    <row r="4" spans="1:9">
      <c r="A4" s="32"/>
      <c r="B4" s="32"/>
      <c r="C4" s="32"/>
      <c r="D4" s="32"/>
      <c r="E4" s="32"/>
      <c r="F4" s="32"/>
      <c r="G4" s="32"/>
      <c r="H4" s="33" t="s">
        <v>4</v>
      </c>
      <c r="I4" s="32"/>
    </row>
    <row r="5" spans="1:9">
      <c r="A5" s="34" t="s">
        <v>51</v>
      </c>
      <c r="B5" s="35" t="s">
        <v>66</v>
      </c>
      <c r="C5" s="34" t="s">
        <v>67</v>
      </c>
      <c r="D5" s="59" t="s">
        <v>63</v>
      </c>
      <c r="E5" s="32"/>
      <c r="F5" s="32"/>
      <c r="G5" s="32"/>
      <c r="H5" s="32"/>
      <c r="I5" s="32"/>
    </row>
    <row r="6" spans="1:9">
      <c r="A6" s="32"/>
      <c r="B6" s="32"/>
      <c r="C6" s="32"/>
      <c r="D6" s="32"/>
      <c r="E6" s="32"/>
      <c r="F6" s="33"/>
      <c r="G6" s="32"/>
      <c r="H6" s="32"/>
      <c r="I6" s="32"/>
    </row>
    <row r="7" spans="1:9">
      <c r="A7" s="36" t="s">
        <v>5</v>
      </c>
      <c r="B7" s="36" t="s">
        <v>52</v>
      </c>
      <c r="C7" s="37" t="s">
        <v>53</v>
      </c>
      <c r="D7" s="37" t="s">
        <v>54</v>
      </c>
      <c r="E7" s="37" t="s">
        <v>55</v>
      </c>
      <c r="F7" s="37" t="s">
        <v>56</v>
      </c>
      <c r="G7" s="37" t="s">
        <v>57</v>
      </c>
      <c r="H7" s="37" t="s">
        <v>58</v>
      </c>
      <c r="I7" s="37" t="s">
        <v>59</v>
      </c>
    </row>
    <row r="8" spans="1:9" ht="18" customHeight="1">
      <c r="A8" s="38" t="s">
        <v>29</v>
      </c>
      <c r="B8" s="51">
        <v>3087.1909999999998</v>
      </c>
      <c r="C8" s="15"/>
      <c r="D8" s="15"/>
      <c r="E8" s="15"/>
      <c r="F8" s="39">
        <f>B8/60000</f>
        <v>5.1453183333333333E-2</v>
      </c>
      <c r="G8" s="39">
        <f t="shared" ref="G8:I8" si="0">C8/60000</f>
        <v>0</v>
      </c>
      <c r="H8" s="39">
        <f t="shared" si="0"/>
        <v>0</v>
      </c>
      <c r="I8" s="39">
        <f t="shared" si="0"/>
        <v>0</v>
      </c>
    </row>
    <row r="9" spans="1:9" ht="18" customHeight="1">
      <c r="A9" s="40" t="s">
        <v>30</v>
      </c>
      <c r="B9" s="18">
        <v>31589.87</v>
      </c>
      <c r="C9" s="18"/>
      <c r="D9" s="18"/>
      <c r="E9" s="41"/>
      <c r="F9" s="39">
        <f>(B9+B10)/50000</f>
        <v>0.83638277999999988</v>
      </c>
      <c r="G9" s="39">
        <f>(C9+C10)/50000</f>
        <v>0</v>
      </c>
      <c r="H9" s="39">
        <f>(D9+D10)/50000</f>
        <v>0</v>
      </c>
      <c r="I9" s="39">
        <f>(E9+E10)/50000</f>
        <v>0</v>
      </c>
    </row>
    <row r="10" spans="1:9" ht="18" customHeight="1">
      <c r="A10" s="38" t="s">
        <v>31</v>
      </c>
      <c r="B10" s="51">
        <v>10229.269</v>
      </c>
      <c r="C10" s="42"/>
      <c r="D10" s="42"/>
      <c r="E10" s="15"/>
      <c r="F10" s="39"/>
      <c r="G10" s="39"/>
      <c r="H10" s="39"/>
      <c r="I10" s="39"/>
    </row>
    <row r="11" spans="1:9" ht="18" customHeight="1">
      <c r="A11" s="40" t="s">
        <v>32</v>
      </c>
      <c r="B11" s="18">
        <v>20823.468000000001</v>
      </c>
      <c r="C11" s="3"/>
      <c r="D11" s="3"/>
      <c r="E11" s="3"/>
      <c r="F11" s="43"/>
      <c r="G11" s="43"/>
      <c r="H11" s="43"/>
      <c r="I11" s="43"/>
    </row>
    <row r="12" spans="1:9" ht="18" customHeight="1">
      <c r="A12" s="38" t="s">
        <v>60</v>
      </c>
      <c r="B12" s="51">
        <v>10900.159</v>
      </c>
      <c r="C12" s="9"/>
      <c r="D12" s="9"/>
      <c r="E12" s="9"/>
      <c r="F12" s="43"/>
      <c r="G12" s="43"/>
      <c r="H12" s="43"/>
      <c r="I12" s="43"/>
    </row>
    <row r="13" spans="1:9" ht="18" customHeight="1">
      <c r="A13" s="40" t="s">
        <v>61</v>
      </c>
      <c r="B13" s="18">
        <v>2583.152</v>
      </c>
      <c r="C13" s="44"/>
      <c r="D13" s="3"/>
      <c r="E13" s="18"/>
      <c r="F13" s="43"/>
      <c r="G13" s="43"/>
      <c r="H13" s="43"/>
      <c r="I13" s="43"/>
    </row>
    <row r="14" spans="1:9" ht="18" customHeight="1">
      <c r="A14" s="38" t="s">
        <v>36</v>
      </c>
      <c r="B14" s="51">
        <v>12587.325999999999</v>
      </c>
      <c r="C14" s="51"/>
      <c r="D14" s="9"/>
      <c r="E14" s="15"/>
      <c r="F14" s="43"/>
      <c r="G14" s="43"/>
      <c r="H14" s="43"/>
      <c r="I14" s="43"/>
    </row>
    <row r="15" spans="1:9" ht="18" customHeight="1">
      <c r="A15" s="40" t="s">
        <v>34</v>
      </c>
      <c r="B15" s="18">
        <v>9160.8150000000005</v>
      </c>
      <c r="C15" s="3"/>
      <c r="D15" s="3"/>
      <c r="E15" s="18"/>
      <c r="F15" s="43"/>
      <c r="G15" s="43"/>
      <c r="H15" s="43"/>
      <c r="I15" s="43"/>
    </row>
    <row r="16" spans="1:9">
      <c r="A16" s="45"/>
      <c r="B16" s="45"/>
      <c r="C16" s="45"/>
      <c r="D16" s="45"/>
      <c r="E16" s="45"/>
      <c r="F16" s="45"/>
      <c r="G16" s="45"/>
      <c r="H16" s="45"/>
      <c r="I16" s="45"/>
    </row>
    <row r="17" spans="1:9">
      <c r="A17" s="45"/>
      <c r="B17" s="45"/>
      <c r="C17" s="45"/>
      <c r="D17" s="45"/>
      <c r="E17" s="45"/>
      <c r="F17" s="45"/>
      <c r="G17" s="45"/>
      <c r="H17" s="45"/>
      <c r="I17" s="45"/>
    </row>
    <row r="18" spans="1:9">
      <c r="A18" s="45"/>
      <c r="B18" s="45"/>
      <c r="C18" s="45"/>
      <c r="D18" s="45"/>
      <c r="E18" s="45"/>
      <c r="F18" s="45"/>
      <c r="G18" s="45"/>
      <c r="H18" s="45"/>
      <c r="I18" s="45"/>
    </row>
    <row r="31" spans="1:9" ht="15.75" thickBot="1"/>
    <row r="32" spans="1:9" ht="15.75" thickBot="1">
      <c r="A32" s="22" t="s">
        <v>37</v>
      </c>
      <c r="C32" s="23"/>
      <c r="E32" s="46"/>
      <c r="F32" s="46"/>
      <c r="G32" s="46"/>
    </row>
    <row r="33" spans="1:8">
      <c r="C33" s="23"/>
      <c r="E33" s="47"/>
    </row>
    <row r="34" spans="1:8">
      <c r="A34" s="24"/>
      <c r="B34" s="25" t="s">
        <v>38</v>
      </c>
      <c r="C34" s="25" t="s">
        <v>62</v>
      </c>
      <c r="D34" s="191" t="s">
        <v>40</v>
      </c>
      <c r="E34" s="191"/>
      <c r="F34" s="191"/>
      <c r="G34" s="24"/>
      <c r="H34" s="24"/>
    </row>
    <row r="35" spans="1:8" ht="46.5" customHeight="1">
      <c r="B35" s="27">
        <v>1</v>
      </c>
      <c r="C35" s="27" t="s">
        <v>63</v>
      </c>
      <c r="D35" s="192" t="s">
        <v>68</v>
      </c>
      <c r="E35" s="193"/>
      <c r="F35" s="194"/>
    </row>
    <row r="36" spans="1:8" ht="39" customHeight="1">
      <c r="B36" s="27"/>
      <c r="C36" s="27"/>
      <c r="D36" s="192"/>
      <c r="E36" s="193"/>
      <c r="F36" s="194"/>
    </row>
    <row r="37" spans="1:8">
      <c r="B37" s="28"/>
      <c r="C37" s="26"/>
      <c r="D37" s="189"/>
      <c r="E37" s="189"/>
      <c r="F37" s="189"/>
    </row>
    <row r="38" spans="1:8">
      <c r="B38" s="28"/>
      <c r="C38" s="26"/>
      <c r="D38" s="189"/>
      <c r="E38" s="189"/>
      <c r="F38" s="189"/>
    </row>
    <row r="39" spans="1:8">
      <c r="C39" s="23"/>
      <c r="E39" s="48"/>
    </row>
    <row r="40" spans="1:8">
      <c r="C40" s="23"/>
    </row>
    <row r="41" spans="1:8">
      <c r="C41" s="23"/>
    </row>
    <row r="42" spans="1:8">
      <c r="A42" s="22" t="s">
        <v>42</v>
      </c>
      <c r="C42" s="23"/>
    </row>
    <row r="43" spans="1:8">
      <c r="C43" s="23"/>
    </row>
    <row r="44" spans="1:8">
      <c r="A44" s="29"/>
      <c r="B44" s="25" t="s">
        <v>38</v>
      </c>
      <c r="C44" s="25" t="s">
        <v>43</v>
      </c>
      <c r="D44" s="25" t="s">
        <v>44</v>
      </c>
      <c r="E44" s="25" t="s">
        <v>45</v>
      </c>
      <c r="F44" s="25" t="s">
        <v>46</v>
      </c>
      <c r="G44" s="25" t="s">
        <v>47</v>
      </c>
      <c r="H44" s="25" t="s">
        <v>48</v>
      </c>
    </row>
    <row r="45" spans="1:8">
      <c r="A45" s="30"/>
      <c r="B45" s="27">
        <v>1</v>
      </c>
      <c r="C45" s="49"/>
      <c r="D45" s="50"/>
      <c r="E45" s="50"/>
      <c r="F45" s="50"/>
      <c r="G45" s="50"/>
      <c r="H45" s="50"/>
    </row>
    <row r="46" spans="1:8" ht="15.75">
      <c r="B46" s="26">
        <v>2</v>
      </c>
      <c r="C46" s="32"/>
      <c r="D46" s="31"/>
      <c r="E46" s="31"/>
      <c r="F46" s="31"/>
      <c r="G46" s="31"/>
      <c r="H46" s="31"/>
    </row>
    <row r="47" spans="1:8">
      <c r="B47" s="26">
        <v>3</v>
      </c>
      <c r="C47" s="26"/>
      <c r="D47" s="28"/>
      <c r="E47" s="28"/>
      <c r="F47" s="28"/>
      <c r="G47" s="28"/>
      <c r="H47" s="28"/>
    </row>
    <row r="48" spans="1:8">
      <c r="B48" s="26">
        <v>4</v>
      </c>
      <c r="C48" s="26"/>
      <c r="D48" s="28"/>
      <c r="E48" s="28"/>
      <c r="F48" s="28"/>
      <c r="G48" s="28"/>
      <c r="H48" s="28"/>
    </row>
  </sheetData>
  <mergeCells count="6">
    <mergeCell ref="D38:F38"/>
    <mergeCell ref="A1:I1"/>
    <mergeCell ref="D34:F34"/>
    <mergeCell ref="D35:F35"/>
    <mergeCell ref="D36:F36"/>
    <mergeCell ref="D37:F37"/>
  </mergeCells>
  <pageMargins left="0.39370078740157483" right="0.47244094488188981" top="0.74803149606299213" bottom="0.74803149606299213" header="0.31496062992125984" footer="0.31496062992125984"/>
  <pageSetup paperSize="9"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8"/>
  <sheetViews>
    <sheetView view="pageBreakPreview" zoomScale="86" zoomScaleSheetLayoutView="86" workbookViewId="0">
      <selection sqref="A1:I48"/>
    </sheetView>
  </sheetViews>
  <sheetFormatPr baseColWidth="10" defaultRowHeight="15"/>
  <sheetData>
    <row r="1" spans="1:9">
      <c r="A1" s="190" t="s">
        <v>49</v>
      </c>
      <c r="B1" s="190"/>
      <c r="C1" s="190"/>
      <c r="D1" s="190"/>
      <c r="E1" s="190"/>
      <c r="F1" s="190"/>
      <c r="G1" s="190"/>
      <c r="H1" s="190"/>
      <c r="I1" s="190"/>
    </row>
    <row r="2" spans="1:9">
      <c r="A2" s="32"/>
      <c r="B2" s="32"/>
      <c r="C2" s="32"/>
      <c r="D2" s="32"/>
      <c r="E2" s="32"/>
      <c r="F2" s="32"/>
      <c r="G2" s="32"/>
      <c r="H2" s="33" t="s">
        <v>0</v>
      </c>
      <c r="I2" s="32"/>
    </row>
    <row r="3" spans="1:9">
      <c r="A3" s="32"/>
      <c r="B3" s="32"/>
      <c r="C3" s="32"/>
      <c r="D3" s="32"/>
      <c r="E3" s="32"/>
      <c r="F3" s="32"/>
      <c r="G3" s="32"/>
      <c r="H3" s="33" t="s">
        <v>50</v>
      </c>
      <c r="I3" s="32"/>
    </row>
    <row r="4" spans="1:9">
      <c r="A4" s="32"/>
      <c r="B4" s="32"/>
      <c r="C4" s="32"/>
      <c r="D4" s="32"/>
      <c r="E4" s="32"/>
      <c r="F4" s="32"/>
      <c r="G4" s="32"/>
      <c r="H4" s="33" t="s">
        <v>4</v>
      </c>
      <c r="I4" s="32"/>
    </row>
    <row r="5" spans="1:9">
      <c r="A5" s="34" t="s">
        <v>51</v>
      </c>
      <c r="B5" s="35" t="s">
        <v>66</v>
      </c>
      <c r="C5" s="34" t="s">
        <v>67</v>
      </c>
      <c r="D5" s="59" t="s">
        <v>70</v>
      </c>
      <c r="E5" s="32"/>
      <c r="F5" s="32"/>
      <c r="G5" s="32"/>
      <c r="H5" s="32"/>
      <c r="I5" s="32"/>
    </row>
    <row r="6" spans="1:9">
      <c r="A6" s="32"/>
      <c r="B6" s="32"/>
      <c r="C6" s="32"/>
      <c r="D6" s="32"/>
      <c r="E6" s="32"/>
      <c r="F6" s="33"/>
      <c r="G6" s="32"/>
      <c r="H6" s="32"/>
      <c r="I6" s="32"/>
    </row>
    <row r="7" spans="1:9">
      <c r="A7" s="36" t="s">
        <v>5</v>
      </c>
      <c r="B7" s="36" t="s">
        <v>52</v>
      </c>
      <c r="C7" s="37" t="s">
        <v>53</v>
      </c>
      <c r="D7" s="37" t="s">
        <v>54</v>
      </c>
      <c r="E7" s="37" t="s">
        <v>55</v>
      </c>
      <c r="F7" s="37" t="s">
        <v>56</v>
      </c>
      <c r="G7" s="37" t="s">
        <v>57</v>
      </c>
      <c r="H7" s="37" t="s">
        <v>58</v>
      </c>
      <c r="I7" s="37" t="s">
        <v>59</v>
      </c>
    </row>
    <row r="8" spans="1:9">
      <c r="A8" s="38" t="s">
        <v>29</v>
      </c>
      <c r="B8" s="51">
        <v>3087.1909999999998</v>
      </c>
      <c r="C8" s="51">
        <v>26372.895</v>
      </c>
      <c r="D8" s="15"/>
      <c r="E8" s="15"/>
      <c r="F8" s="39">
        <f>B8/60000</f>
        <v>5.1453183333333333E-2</v>
      </c>
      <c r="G8" s="39">
        <f>C8/60000</f>
        <v>0.43954825000000003</v>
      </c>
      <c r="H8" s="39">
        <f t="shared" ref="H8:I8" si="0">D8/60000</f>
        <v>0</v>
      </c>
      <c r="I8" s="39">
        <f t="shared" si="0"/>
        <v>0</v>
      </c>
    </row>
    <row r="9" spans="1:9">
      <c r="A9" s="40" t="s">
        <v>30</v>
      </c>
      <c r="B9" s="18">
        <v>31589.87</v>
      </c>
      <c r="C9" s="18">
        <v>15952.644</v>
      </c>
      <c r="D9" s="18"/>
      <c r="E9" s="41"/>
      <c r="F9" s="39">
        <f>(B9+B10)/50000</f>
        <v>0.83638277999999988</v>
      </c>
      <c r="G9" s="39">
        <f>(C9+C10)/50000</f>
        <v>0.41281380000000006</v>
      </c>
      <c r="H9" s="39">
        <f>(D9+D10)/50000</f>
        <v>0</v>
      </c>
      <c r="I9" s="39">
        <f>(E9+E10)/50000</f>
        <v>0</v>
      </c>
    </row>
    <row r="10" spans="1:9">
      <c r="A10" s="38" t="s">
        <v>31</v>
      </c>
      <c r="B10" s="51">
        <v>10229.269</v>
      </c>
      <c r="C10" s="51">
        <v>4688.0460000000003</v>
      </c>
      <c r="D10" s="42"/>
      <c r="E10" s="15"/>
      <c r="F10" s="39"/>
      <c r="G10" s="39"/>
      <c r="H10" s="39"/>
      <c r="I10" s="39"/>
    </row>
    <row r="11" spans="1:9">
      <c r="A11" s="40" t="s">
        <v>32</v>
      </c>
      <c r="B11" s="18">
        <v>20823.468000000001</v>
      </c>
      <c r="C11" s="3">
        <v>15662.296</v>
      </c>
      <c r="D11" s="3"/>
      <c r="E11" s="3"/>
      <c r="F11" s="43"/>
      <c r="G11" s="43"/>
      <c r="H11" s="43"/>
      <c r="I11" s="43"/>
    </row>
    <row r="12" spans="1:9">
      <c r="A12" s="38" t="s">
        <v>60</v>
      </c>
      <c r="B12" s="51">
        <v>10900.159</v>
      </c>
      <c r="C12" s="61">
        <v>10145.411</v>
      </c>
      <c r="D12" s="9"/>
      <c r="E12" s="9"/>
      <c r="F12" s="43"/>
      <c r="G12" s="43"/>
      <c r="H12" s="43"/>
      <c r="I12" s="43"/>
    </row>
    <row r="13" spans="1:9">
      <c r="A13" s="40" t="s">
        <v>61</v>
      </c>
      <c r="B13" s="18">
        <v>2583.152</v>
      </c>
      <c r="C13" s="3">
        <v>2862.973</v>
      </c>
      <c r="D13" s="3"/>
      <c r="E13" s="18"/>
      <c r="F13" s="43"/>
      <c r="G13" s="43"/>
      <c r="H13" s="43"/>
      <c r="I13" s="43"/>
    </row>
    <row r="14" spans="1:9">
      <c r="A14" s="38" t="s">
        <v>36</v>
      </c>
      <c r="B14" s="51">
        <v>12587.325999999999</v>
      </c>
      <c r="C14" s="61">
        <v>2940.114</v>
      </c>
      <c r="D14" s="9"/>
      <c r="E14" s="15"/>
      <c r="F14" s="43"/>
      <c r="G14" s="43"/>
      <c r="H14" s="43"/>
      <c r="I14" s="43"/>
    </row>
    <row r="15" spans="1:9">
      <c r="A15" s="40" t="s">
        <v>34</v>
      </c>
      <c r="B15" s="18">
        <v>9160.8150000000005</v>
      </c>
      <c r="C15" s="3">
        <v>10451.683999999999</v>
      </c>
      <c r="D15" s="3"/>
      <c r="E15" s="18"/>
      <c r="F15" s="43"/>
      <c r="G15" s="43"/>
      <c r="H15" s="43"/>
      <c r="I15" s="43"/>
    </row>
    <row r="16" spans="1:9">
      <c r="A16" s="45"/>
      <c r="B16" s="45"/>
      <c r="C16" s="45"/>
      <c r="D16" s="45"/>
      <c r="E16" s="45"/>
      <c r="F16" s="45"/>
      <c r="G16" s="45"/>
      <c r="H16" s="45"/>
      <c r="I16" s="45"/>
    </row>
    <row r="17" spans="1:9">
      <c r="A17" s="45"/>
      <c r="B17" s="45"/>
      <c r="C17" s="45"/>
      <c r="D17" s="45"/>
      <c r="E17" s="45"/>
      <c r="F17" s="45"/>
      <c r="G17" s="45"/>
      <c r="H17" s="45"/>
      <c r="I17" s="45"/>
    </row>
    <row r="18" spans="1:9">
      <c r="A18" s="45"/>
      <c r="B18" s="45"/>
      <c r="C18" s="45"/>
      <c r="D18" s="45"/>
      <c r="E18" s="45"/>
      <c r="F18" s="45"/>
      <c r="G18" s="45"/>
      <c r="H18" s="45"/>
      <c r="I18" s="45"/>
    </row>
    <row r="19" spans="1:9">
      <c r="A19" s="55"/>
      <c r="B19" s="55"/>
      <c r="C19" s="55"/>
      <c r="D19" s="55"/>
      <c r="E19" s="55"/>
      <c r="F19" s="55"/>
      <c r="G19" s="55"/>
      <c r="H19" s="55"/>
      <c r="I19" s="55"/>
    </row>
    <row r="20" spans="1:9">
      <c r="A20" s="55"/>
      <c r="B20" s="55"/>
      <c r="C20" s="55"/>
      <c r="D20" s="55"/>
      <c r="E20" s="55"/>
      <c r="F20" s="55"/>
      <c r="G20" s="55"/>
      <c r="H20" s="55"/>
      <c r="I20" s="55"/>
    </row>
    <row r="21" spans="1:9">
      <c r="A21" s="55"/>
      <c r="B21" s="55"/>
      <c r="C21" s="55"/>
      <c r="D21" s="55"/>
      <c r="E21" s="55"/>
      <c r="F21" s="55"/>
      <c r="G21" s="55"/>
      <c r="H21" s="55"/>
      <c r="I21" s="55"/>
    </row>
    <row r="22" spans="1:9">
      <c r="A22" s="55"/>
      <c r="B22" s="55"/>
      <c r="C22" s="55"/>
      <c r="D22" s="55"/>
      <c r="E22" s="55"/>
      <c r="F22" s="55"/>
      <c r="G22" s="55"/>
      <c r="H22" s="55"/>
      <c r="I22" s="55"/>
    </row>
    <row r="23" spans="1:9">
      <c r="A23" s="55"/>
      <c r="B23" s="55"/>
      <c r="C23" s="55"/>
      <c r="D23" s="55"/>
      <c r="E23" s="55"/>
      <c r="F23" s="55"/>
      <c r="G23" s="55"/>
      <c r="H23" s="55"/>
      <c r="I23" s="55"/>
    </row>
    <row r="24" spans="1:9">
      <c r="A24" s="55"/>
      <c r="B24" s="55"/>
      <c r="C24" s="55"/>
      <c r="D24" s="55"/>
      <c r="E24" s="55"/>
      <c r="F24" s="55"/>
      <c r="G24" s="55"/>
      <c r="H24" s="55"/>
      <c r="I24" s="55"/>
    </row>
    <row r="25" spans="1:9">
      <c r="A25" s="55"/>
      <c r="B25" s="55"/>
      <c r="C25" s="55"/>
      <c r="D25" s="55"/>
      <c r="E25" s="55"/>
      <c r="F25" s="55"/>
      <c r="G25" s="55"/>
      <c r="H25" s="55"/>
      <c r="I25" s="55"/>
    </row>
    <row r="26" spans="1:9">
      <c r="A26" s="55"/>
      <c r="B26" s="55"/>
      <c r="C26" s="55"/>
      <c r="D26" s="55"/>
      <c r="E26" s="55"/>
      <c r="F26" s="55"/>
      <c r="G26" s="55"/>
      <c r="H26" s="55"/>
      <c r="I26" s="55"/>
    </row>
    <row r="27" spans="1:9">
      <c r="A27" s="55"/>
      <c r="B27" s="55"/>
      <c r="C27" s="55"/>
      <c r="D27" s="55"/>
      <c r="E27" s="55"/>
      <c r="F27" s="55"/>
      <c r="G27" s="55"/>
      <c r="H27" s="55"/>
      <c r="I27" s="55"/>
    </row>
    <row r="28" spans="1:9">
      <c r="A28" s="55"/>
      <c r="B28" s="55"/>
      <c r="C28" s="55"/>
      <c r="D28" s="55"/>
      <c r="E28" s="55"/>
      <c r="F28" s="55"/>
      <c r="G28" s="55"/>
      <c r="H28" s="55"/>
      <c r="I28" s="55"/>
    </row>
    <row r="29" spans="1:9">
      <c r="A29" s="55"/>
      <c r="B29" s="55"/>
      <c r="C29" s="55"/>
      <c r="D29" s="55"/>
      <c r="E29" s="55"/>
      <c r="F29" s="55"/>
      <c r="G29" s="55"/>
      <c r="H29" s="55"/>
      <c r="I29" s="55"/>
    </row>
    <row r="30" spans="1:9">
      <c r="A30" s="55"/>
      <c r="B30" s="55"/>
      <c r="C30" s="55"/>
      <c r="D30" s="55"/>
      <c r="E30" s="55"/>
      <c r="F30" s="55"/>
      <c r="G30" s="55"/>
      <c r="H30" s="55"/>
      <c r="I30" s="55"/>
    </row>
    <row r="31" spans="1:9" ht="15.75" thickBot="1">
      <c r="A31" s="55"/>
      <c r="B31" s="55"/>
      <c r="C31" s="55"/>
      <c r="D31" s="55"/>
      <c r="E31" s="55"/>
      <c r="F31" s="55"/>
      <c r="G31" s="55"/>
      <c r="H31" s="55"/>
      <c r="I31" s="55"/>
    </row>
    <row r="32" spans="1:9" ht="15.75" thickBot="1">
      <c r="A32" s="22" t="s">
        <v>37</v>
      </c>
      <c r="B32" s="55"/>
      <c r="C32" s="23"/>
      <c r="D32" s="55"/>
      <c r="E32" s="46"/>
      <c r="F32" s="46"/>
      <c r="G32" s="46"/>
      <c r="H32" s="55"/>
      <c r="I32" s="55"/>
    </row>
    <row r="33" spans="1:9">
      <c r="A33" s="55"/>
      <c r="B33" s="55"/>
      <c r="C33" s="23"/>
      <c r="D33" s="55"/>
      <c r="E33" s="47"/>
      <c r="F33" s="55"/>
      <c r="G33" s="55"/>
      <c r="H33" s="55"/>
      <c r="I33" s="55"/>
    </row>
    <row r="34" spans="1:9">
      <c r="A34" s="24"/>
      <c r="B34" s="57" t="s">
        <v>38</v>
      </c>
      <c r="C34" s="57" t="s">
        <v>62</v>
      </c>
      <c r="D34" s="191" t="s">
        <v>40</v>
      </c>
      <c r="E34" s="191"/>
      <c r="F34" s="191"/>
      <c r="G34" s="24"/>
      <c r="H34" s="24"/>
      <c r="I34" s="55"/>
    </row>
    <row r="35" spans="1:9">
      <c r="A35" s="55"/>
      <c r="B35" s="60">
        <v>1</v>
      </c>
      <c r="C35" s="60" t="s">
        <v>63</v>
      </c>
      <c r="D35" s="192" t="s">
        <v>68</v>
      </c>
      <c r="E35" s="193"/>
      <c r="F35" s="194"/>
      <c r="G35" s="55"/>
      <c r="H35" s="55"/>
      <c r="I35" s="55"/>
    </row>
    <row r="36" spans="1:9">
      <c r="A36" s="55"/>
      <c r="B36" s="60"/>
      <c r="C36" s="60"/>
      <c r="D36" s="192"/>
      <c r="E36" s="193"/>
      <c r="F36" s="194"/>
      <c r="G36" s="55"/>
      <c r="H36" s="55"/>
      <c r="I36" s="55"/>
    </row>
    <row r="37" spans="1:9">
      <c r="A37" s="55"/>
      <c r="B37" s="28"/>
      <c r="C37" s="58"/>
      <c r="D37" s="189"/>
      <c r="E37" s="189"/>
      <c r="F37" s="189"/>
      <c r="G37" s="55"/>
      <c r="H37" s="55"/>
      <c r="I37" s="55"/>
    </row>
    <row r="38" spans="1:9">
      <c r="A38" s="55"/>
      <c r="B38" s="28"/>
      <c r="C38" s="58"/>
      <c r="D38" s="189"/>
      <c r="E38" s="189"/>
      <c r="F38" s="189"/>
      <c r="G38" s="55"/>
      <c r="H38" s="55"/>
      <c r="I38" s="55"/>
    </row>
    <row r="39" spans="1:9">
      <c r="A39" s="55"/>
      <c r="B39" s="55"/>
      <c r="C39" s="23"/>
      <c r="D39" s="55"/>
      <c r="E39" s="48"/>
      <c r="F39" s="55"/>
      <c r="G39" s="55"/>
      <c r="H39" s="55"/>
      <c r="I39" s="55"/>
    </row>
    <row r="40" spans="1:9">
      <c r="A40" s="55"/>
      <c r="B40" s="55"/>
      <c r="C40" s="23"/>
      <c r="D40" s="55"/>
      <c r="E40" s="55"/>
      <c r="F40" s="55"/>
      <c r="G40" s="55"/>
      <c r="H40" s="55"/>
      <c r="I40" s="55"/>
    </row>
    <row r="41" spans="1:9">
      <c r="A41" s="55"/>
      <c r="B41" s="55"/>
      <c r="C41" s="23"/>
      <c r="D41" s="55"/>
      <c r="E41" s="55"/>
      <c r="F41" s="55"/>
      <c r="G41" s="55"/>
      <c r="H41" s="55"/>
      <c r="I41" s="55"/>
    </row>
    <row r="42" spans="1:9">
      <c r="A42" s="22" t="s">
        <v>42</v>
      </c>
      <c r="B42" s="55"/>
      <c r="C42" s="23"/>
      <c r="D42" s="55"/>
      <c r="E42" s="55"/>
      <c r="F42" s="55"/>
      <c r="G42" s="55"/>
      <c r="H42" s="55"/>
      <c r="I42" s="55"/>
    </row>
    <row r="43" spans="1:9">
      <c r="A43" s="55"/>
      <c r="B43" s="55"/>
      <c r="C43" s="23"/>
      <c r="D43" s="55"/>
      <c r="E43" s="55"/>
      <c r="F43" s="55"/>
      <c r="G43" s="55"/>
      <c r="H43" s="55"/>
      <c r="I43" s="55"/>
    </row>
    <row r="44" spans="1:9">
      <c r="A44" s="29"/>
      <c r="B44" s="57" t="s">
        <v>38</v>
      </c>
      <c r="C44" s="57" t="s">
        <v>43</v>
      </c>
      <c r="D44" s="57" t="s">
        <v>44</v>
      </c>
      <c r="E44" s="57" t="s">
        <v>45</v>
      </c>
      <c r="F44" s="57" t="s">
        <v>46</v>
      </c>
      <c r="G44" s="57" t="s">
        <v>47</v>
      </c>
      <c r="H44" s="57" t="s">
        <v>48</v>
      </c>
      <c r="I44" s="55"/>
    </row>
    <row r="45" spans="1:9">
      <c r="A45" s="30"/>
      <c r="B45" s="60">
        <v>1</v>
      </c>
      <c r="C45" s="49"/>
      <c r="D45" s="50"/>
      <c r="E45" s="50"/>
      <c r="F45" s="50"/>
      <c r="G45" s="50"/>
      <c r="H45" s="50"/>
      <c r="I45" s="55"/>
    </row>
    <row r="46" spans="1:9" ht="15.75">
      <c r="A46" s="55"/>
      <c r="B46" s="58">
        <v>2</v>
      </c>
      <c r="C46" s="32"/>
      <c r="D46" s="31"/>
      <c r="E46" s="31"/>
      <c r="F46" s="31"/>
      <c r="G46" s="31"/>
      <c r="H46" s="31"/>
      <c r="I46" s="55"/>
    </row>
    <row r="47" spans="1:9">
      <c r="A47" s="55"/>
      <c r="B47" s="58">
        <v>3</v>
      </c>
      <c r="C47" s="58"/>
      <c r="D47" s="28"/>
      <c r="E47" s="28"/>
      <c r="F47" s="28"/>
      <c r="G47" s="28"/>
      <c r="H47" s="28"/>
      <c r="I47" s="55"/>
    </row>
    <row r="48" spans="1:9">
      <c r="A48" s="55"/>
      <c r="B48" s="58">
        <v>4</v>
      </c>
      <c r="C48" s="58"/>
      <c r="D48" s="28"/>
      <c r="E48" s="28"/>
      <c r="F48" s="28"/>
      <c r="G48" s="28"/>
      <c r="H48" s="28"/>
      <c r="I48" s="55"/>
    </row>
  </sheetData>
  <mergeCells count="6">
    <mergeCell ref="D38:F38"/>
    <mergeCell ref="A1:I1"/>
    <mergeCell ref="D34:F34"/>
    <mergeCell ref="D35:F35"/>
    <mergeCell ref="D36:F36"/>
    <mergeCell ref="D37:F37"/>
  </mergeCells>
  <pageMargins left="0.7" right="0.7" top="0.75" bottom="0.75" header="0.3" footer="0.3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8"/>
  <sheetViews>
    <sheetView view="pageBreakPreview" topLeftCell="A10" zoomScale="86" zoomScaleSheetLayoutView="86" workbookViewId="0">
      <selection activeCell="K22" sqref="K22"/>
    </sheetView>
  </sheetViews>
  <sheetFormatPr baseColWidth="10" defaultRowHeight="15"/>
  <cols>
    <col min="1" max="1" width="19.5703125" customWidth="1"/>
    <col min="2" max="5" width="19.28515625" bestFit="1" customWidth="1"/>
    <col min="6" max="6" width="15.7109375" bestFit="1" customWidth="1"/>
  </cols>
  <sheetData>
    <row r="1" spans="1:9" ht="30.75" customHeight="1">
      <c r="A1" s="195" t="s">
        <v>49</v>
      </c>
      <c r="B1" s="195"/>
      <c r="C1" s="195"/>
      <c r="D1" s="195"/>
      <c r="E1" s="195"/>
      <c r="F1" s="195"/>
      <c r="G1" s="195"/>
      <c r="H1" s="195"/>
      <c r="I1" s="195"/>
    </row>
    <row r="2" spans="1:9">
      <c r="A2" s="32"/>
      <c r="B2" s="32"/>
      <c r="C2" s="32"/>
      <c r="D2" s="32"/>
      <c r="E2" s="32"/>
      <c r="F2" s="32"/>
      <c r="G2" s="32"/>
      <c r="H2" s="33" t="s">
        <v>0</v>
      </c>
      <c r="I2" s="32"/>
    </row>
    <row r="3" spans="1:9">
      <c r="A3" s="32"/>
      <c r="B3" s="32"/>
      <c r="C3" s="32"/>
      <c r="D3" s="32"/>
      <c r="E3" s="32"/>
      <c r="F3" s="32"/>
      <c r="G3" s="32"/>
      <c r="H3" s="33" t="s">
        <v>50</v>
      </c>
      <c r="I3" s="32"/>
    </row>
    <row r="4" spans="1:9">
      <c r="A4" s="32"/>
      <c r="B4" s="32"/>
      <c r="C4" s="32"/>
      <c r="D4" s="32"/>
      <c r="E4" s="32"/>
      <c r="F4" s="32"/>
      <c r="G4" s="32"/>
      <c r="H4" s="33" t="s">
        <v>4</v>
      </c>
      <c r="I4" s="32"/>
    </row>
    <row r="5" spans="1:9">
      <c r="A5" s="67" t="s">
        <v>51</v>
      </c>
      <c r="B5" s="68" t="s">
        <v>72</v>
      </c>
      <c r="C5" s="67" t="s">
        <v>67</v>
      </c>
      <c r="D5" s="69" t="s">
        <v>63</v>
      </c>
      <c r="E5" s="32"/>
      <c r="F5" s="32"/>
      <c r="G5" s="32"/>
      <c r="H5" s="32"/>
      <c r="I5" s="32"/>
    </row>
    <row r="6" spans="1:9">
      <c r="A6" s="32"/>
      <c r="B6" s="32"/>
      <c r="C6" s="32"/>
      <c r="D6" s="32"/>
      <c r="E6" s="32"/>
      <c r="F6" s="33"/>
      <c r="G6" s="32"/>
      <c r="H6" s="32"/>
      <c r="I6" s="32"/>
    </row>
    <row r="7" spans="1:9" ht="32.25" customHeight="1">
      <c r="A7" s="36" t="s">
        <v>5</v>
      </c>
      <c r="B7" s="36" t="s">
        <v>52</v>
      </c>
      <c r="C7" s="37" t="s">
        <v>53</v>
      </c>
      <c r="D7" s="37" t="s">
        <v>54</v>
      </c>
      <c r="E7" s="37" t="s">
        <v>55</v>
      </c>
      <c r="F7" s="37" t="s">
        <v>56</v>
      </c>
      <c r="G7" s="37" t="s">
        <v>57</v>
      </c>
      <c r="H7" s="37" t="s">
        <v>58</v>
      </c>
      <c r="I7" s="37" t="s">
        <v>59</v>
      </c>
    </row>
    <row r="8" spans="1:9" ht="24.75" customHeight="1">
      <c r="A8" s="65" t="s">
        <v>29</v>
      </c>
      <c r="B8" s="72">
        <v>58664.040042011868</v>
      </c>
      <c r="C8" s="51"/>
      <c r="D8" s="15"/>
      <c r="E8" s="15"/>
      <c r="F8" s="70">
        <f>B8/60000</f>
        <v>0.97773400070019778</v>
      </c>
      <c r="G8" s="70">
        <f>C8/60000</f>
        <v>0</v>
      </c>
      <c r="H8" s="70">
        <f t="shared" ref="H8:I8" si="0">D8/60000</f>
        <v>0</v>
      </c>
      <c r="I8" s="70">
        <f t="shared" si="0"/>
        <v>0</v>
      </c>
    </row>
    <row r="9" spans="1:9" ht="24.75" customHeight="1">
      <c r="A9" s="66" t="s">
        <v>30</v>
      </c>
      <c r="B9" s="71">
        <v>21873.192189423</v>
      </c>
      <c r="C9" s="18"/>
      <c r="D9" s="18"/>
      <c r="E9" s="41"/>
      <c r="F9" s="70">
        <f>(B9+B10)/50000</f>
        <v>0.47572596050726002</v>
      </c>
      <c r="G9" s="70">
        <f>(C9+C10)/50000</f>
        <v>0</v>
      </c>
      <c r="H9" s="70">
        <f>(D9+D10)/50000</f>
        <v>0</v>
      </c>
      <c r="I9" s="70">
        <f>(E9+E10)/50000</f>
        <v>0</v>
      </c>
    </row>
    <row r="10" spans="1:9" ht="24.75" customHeight="1">
      <c r="A10" s="65" t="s">
        <v>31</v>
      </c>
      <c r="B10" s="72">
        <v>1913.1058359399999</v>
      </c>
      <c r="C10" s="51"/>
      <c r="D10" s="42"/>
      <c r="E10" s="15"/>
      <c r="F10" s="39"/>
      <c r="G10" s="39"/>
      <c r="H10" s="39"/>
      <c r="I10" s="39"/>
    </row>
    <row r="11" spans="1:9" ht="24.75" customHeight="1">
      <c r="A11" s="66" t="s">
        <v>32</v>
      </c>
      <c r="B11" s="71">
        <v>17346.273142538997</v>
      </c>
      <c r="C11" s="3"/>
      <c r="D11" s="3"/>
      <c r="E11" s="3"/>
      <c r="F11" s="43"/>
      <c r="G11" s="43"/>
      <c r="H11" s="43"/>
      <c r="I11" s="43"/>
    </row>
    <row r="12" spans="1:9" ht="24.75" customHeight="1">
      <c r="A12" s="65" t="s">
        <v>60</v>
      </c>
      <c r="B12" s="72">
        <v>19647.733060499995</v>
      </c>
      <c r="C12" s="61"/>
      <c r="D12" s="9"/>
      <c r="E12" s="9"/>
      <c r="F12" s="43"/>
      <c r="G12" s="43"/>
      <c r="H12" s="43"/>
      <c r="I12" s="43"/>
    </row>
    <row r="13" spans="1:9" ht="24.75" customHeight="1">
      <c r="A13" s="66" t="s">
        <v>61</v>
      </c>
      <c r="B13" s="71">
        <v>4683.5748263999994</v>
      </c>
      <c r="C13" s="3"/>
      <c r="D13" s="3"/>
      <c r="E13" s="18"/>
      <c r="F13" s="43"/>
      <c r="G13" s="43"/>
      <c r="H13" s="43"/>
      <c r="I13" s="43"/>
    </row>
    <row r="14" spans="1:9" ht="24.75" customHeight="1">
      <c r="A14" s="65" t="s">
        <v>36</v>
      </c>
      <c r="B14" s="72">
        <v>19191.671550000003</v>
      </c>
      <c r="C14" s="61"/>
      <c r="D14" s="9"/>
      <c r="E14" s="15"/>
      <c r="F14" s="43"/>
      <c r="G14" s="43"/>
      <c r="H14" s="43"/>
      <c r="I14" s="43"/>
    </row>
    <row r="15" spans="1:9" ht="24.75" customHeight="1">
      <c r="A15" s="66" t="s">
        <v>34</v>
      </c>
      <c r="B15" s="71">
        <v>12895.0175621</v>
      </c>
      <c r="C15" s="3"/>
      <c r="D15" s="3"/>
      <c r="E15" s="18"/>
      <c r="F15" s="43"/>
      <c r="G15" s="43"/>
      <c r="H15" s="43"/>
      <c r="I15" s="43"/>
    </row>
    <row r="16" spans="1:9">
      <c r="A16" s="45"/>
      <c r="B16" s="45"/>
      <c r="C16" s="45"/>
      <c r="D16" s="45"/>
      <c r="E16" s="45"/>
      <c r="F16" s="45"/>
      <c r="G16" s="45"/>
      <c r="H16" s="45"/>
      <c r="I16" s="45"/>
    </row>
    <row r="17" spans="1:9">
      <c r="A17" s="45"/>
      <c r="B17" s="45"/>
      <c r="C17" s="45"/>
      <c r="D17" s="45"/>
      <c r="E17" s="45"/>
      <c r="F17" s="45"/>
      <c r="G17" s="45"/>
      <c r="H17" s="45"/>
      <c r="I17" s="45"/>
    </row>
    <row r="18" spans="1:9">
      <c r="A18" s="45"/>
      <c r="B18" s="45"/>
      <c r="C18" s="45"/>
      <c r="D18" s="45"/>
      <c r="E18" s="45"/>
      <c r="F18" s="45"/>
      <c r="G18" s="45"/>
      <c r="H18" s="45"/>
      <c r="I18" s="45"/>
    </row>
    <row r="19" spans="1:9">
      <c r="A19" s="55"/>
      <c r="B19" s="55"/>
      <c r="C19" s="55"/>
      <c r="D19" s="55"/>
      <c r="E19" s="55"/>
      <c r="F19" s="55"/>
      <c r="G19" s="55"/>
      <c r="H19" s="55"/>
      <c r="I19" s="55"/>
    </row>
    <row r="20" spans="1:9">
      <c r="A20" s="55"/>
      <c r="B20" s="55"/>
      <c r="C20" s="55"/>
      <c r="D20" s="55"/>
      <c r="E20" s="55"/>
      <c r="F20" s="55"/>
      <c r="G20" s="55"/>
      <c r="H20" s="55"/>
      <c r="I20" s="55"/>
    </row>
    <row r="21" spans="1:9">
      <c r="A21" s="55"/>
      <c r="B21" s="55"/>
      <c r="C21" s="55"/>
      <c r="D21" s="55"/>
      <c r="E21" s="55"/>
      <c r="F21" s="55"/>
      <c r="G21" s="55"/>
      <c r="H21" s="55"/>
      <c r="I21" s="55"/>
    </row>
    <row r="22" spans="1:9">
      <c r="A22" s="55"/>
      <c r="B22" s="55"/>
      <c r="C22" s="55"/>
      <c r="D22" s="55"/>
      <c r="E22" s="55"/>
      <c r="F22" s="55"/>
      <c r="G22" s="55"/>
      <c r="H22" s="55"/>
      <c r="I22" s="55"/>
    </row>
    <row r="23" spans="1:9">
      <c r="A23" s="55"/>
      <c r="B23" s="55"/>
      <c r="C23" s="55"/>
      <c r="D23" s="55"/>
      <c r="E23" s="55"/>
      <c r="F23" s="55"/>
      <c r="G23" s="55"/>
      <c r="H23" s="55"/>
      <c r="I23" s="55"/>
    </row>
    <row r="24" spans="1:9">
      <c r="A24" s="55"/>
      <c r="B24" s="55"/>
      <c r="C24" s="55"/>
      <c r="D24" s="55"/>
      <c r="E24" s="55"/>
      <c r="F24" s="55"/>
      <c r="G24" s="55"/>
      <c r="H24" s="55"/>
      <c r="I24" s="55"/>
    </row>
    <row r="25" spans="1:9">
      <c r="A25" s="55"/>
      <c r="B25" s="55"/>
      <c r="C25" s="55"/>
      <c r="D25" s="55"/>
      <c r="E25" s="55"/>
      <c r="F25" s="55"/>
      <c r="G25" s="55"/>
      <c r="H25" s="55"/>
      <c r="I25" s="55"/>
    </row>
    <row r="26" spans="1:9">
      <c r="A26" s="55"/>
      <c r="B26" s="55"/>
      <c r="C26" s="55"/>
      <c r="D26" s="55"/>
      <c r="E26" s="55"/>
      <c r="F26" s="55"/>
      <c r="G26" s="55"/>
      <c r="H26" s="55"/>
      <c r="I26" s="55"/>
    </row>
    <row r="27" spans="1:9">
      <c r="A27" s="55"/>
      <c r="B27" s="55"/>
      <c r="C27" s="55"/>
      <c r="D27" s="55"/>
      <c r="E27" s="55"/>
      <c r="F27" s="55"/>
      <c r="G27" s="55"/>
      <c r="H27" s="55"/>
      <c r="I27" s="55"/>
    </row>
    <row r="28" spans="1:9">
      <c r="A28" s="55"/>
      <c r="B28" s="55"/>
      <c r="C28" s="55"/>
      <c r="D28" s="55"/>
      <c r="E28" s="55"/>
      <c r="F28" s="55"/>
      <c r="G28" s="55"/>
      <c r="H28" s="55"/>
      <c r="I28" s="55"/>
    </row>
    <row r="29" spans="1:9">
      <c r="A29" s="55"/>
      <c r="B29" s="55"/>
      <c r="C29" s="55"/>
      <c r="D29" s="55"/>
      <c r="E29" s="55"/>
      <c r="F29" s="55"/>
      <c r="G29" s="55"/>
      <c r="H29" s="55"/>
      <c r="I29" s="55"/>
    </row>
    <row r="30" spans="1:9">
      <c r="A30" s="55"/>
      <c r="B30" s="55"/>
      <c r="C30" s="55"/>
      <c r="D30" s="55"/>
      <c r="E30" s="55"/>
      <c r="F30" s="55"/>
      <c r="G30" s="55"/>
      <c r="H30" s="55"/>
      <c r="I30" s="55"/>
    </row>
    <row r="31" spans="1:9" ht="15.75" thickBot="1">
      <c r="A31" s="55"/>
      <c r="B31" s="55"/>
      <c r="C31" s="55"/>
      <c r="D31" s="55"/>
      <c r="E31" s="55"/>
      <c r="F31" s="55"/>
      <c r="G31" s="55"/>
      <c r="H31" s="55"/>
      <c r="I31" s="55"/>
    </row>
    <row r="32" spans="1:9" ht="15.75" thickBot="1">
      <c r="A32" s="22" t="s">
        <v>37</v>
      </c>
      <c r="B32" s="55"/>
      <c r="C32" s="23"/>
      <c r="D32" s="55"/>
      <c r="E32" s="46"/>
      <c r="F32" s="46"/>
      <c r="G32" s="46"/>
      <c r="H32" s="55"/>
      <c r="I32" s="55"/>
    </row>
    <row r="33" spans="1:9">
      <c r="A33" s="55"/>
      <c r="B33" s="55"/>
      <c r="C33" s="23"/>
      <c r="D33" s="55"/>
      <c r="E33" s="47"/>
      <c r="F33" s="55"/>
      <c r="G33" s="55"/>
      <c r="H33" s="55"/>
      <c r="I33" s="55"/>
    </row>
    <row r="34" spans="1:9">
      <c r="A34" s="24"/>
      <c r="B34" s="62" t="s">
        <v>38</v>
      </c>
      <c r="C34" s="62" t="s">
        <v>62</v>
      </c>
      <c r="D34" s="191" t="s">
        <v>40</v>
      </c>
      <c r="E34" s="191"/>
      <c r="F34" s="191"/>
      <c r="G34" s="24"/>
      <c r="H34" s="24"/>
      <c r="I34" s="55"/>
    </row>
    <row r="35" spans="1:9" ht="28.5" customHeight="1">
      <c r="A35" s="55"/>
      <c r="B35" s="63">
        <v>1</v>
      </c>
      <c r="C35" s="63" t="s">
        <v>63</v>
      </c>
      <c r="D35" s="192" t="s">
        <v>71</v>
      </c>
      <c r="E35" s="193"/>
      <c r="F35" s="194"/>
      <c r="G35" s="55"/>
      <c r="H35" s="55"/>
      <c r="I35" s="55"/>
    </row>
    <row r="36" spans="1:9">
      <c r="A36" s="55"/>
      <c r="B36" s="63"/>
      <c r="C36" s="63"/>
      <c r="D36" s="192"/>
      <c r="E36" s="193"/>
      <c r="F36" s="194"/>
      <c r="G36" s="55"/>
      <c r="H36" s="55"/>
      <c r="I36" s="55"/>
    </row>
    <row r="37" spans="1:9">
      <c r="A37" s="55"/>
      <c r="B37" s="28"/>
      <c r="C37" s="64"/>
      <c r="D37" s="189"/>
      <c r="E37" s="189"/>
      <c r="F37" s="189"/>
      <c r="G37" s="55"/>
      <c r="H37" s="55"/>
      <c r="I37" s="55"/>
    </row>
    <row r="38" spans="1:9">
      <c r="A38" s="55"/>
      <c r="B38" s="28"/>
      <c r="C38" s="64"/>
      <c r="D38" s="189"/>
      <c r="E38" s="189"/>
      <c r="F38" s="189"/>
      <c r="G38" s="55"/>
      <c r="H38" s="55"/>
      <c r="I38" s="55"/>
    </row>
    <row r="39" spans="1:9">
      <c r="A39" s="55"/>
      <c r="B39" s="55"/>
      <c r="C39" s="23"/>
      <c r="D39" s="55"/>
      <c r="E39" s="48"/>
      <c r="F39" s="55"/>
      <c r="G39" s="55"/>
      <c r="H39" s="55"/>
      <c r="I39" s="55"/>
    </row>
    <row r="40" spans="1:9">
      <c r="A40" s="55"/>
      <c r="B40" s="55"/>
      <c r="C40" s="23"/>
      <c r="D40" s="55"/>
      <c r="E40" s="55"/>
      <c r="F40" s="55"/>
      <c r="G40" s="55"/>
      <c r="H40" s="55"/>
      <c r="I40" s="55"/>
    </row>
    <row r="41" spans="1:9">
      <c r="A41" s="55"/>
      <c r="B41" s="55"/>
      <c r="C41" s="23"/>
      <c r="D41" s="55"/>
      <c r="E41" s="55"/>
      <c r="F41" s="55"/>
      <c r="G41" s="55"/>
      <c r="H41" s="55"/>
      <c r="I41" s="55"/>
    </row>
    <row r="42" spans="1:9">
      <c r="A42" s="22" t="s">
        <v>42</v>
      </c>
      <c r="B42" s="55"/>
      <c r="C42" s="23"/>
      <c r="D42" s="55"/>
      <c r="E42" s="55"/>
      <c r="F42" s="55"/>
      <c r="G42" s="55"/>
      <c r="H42" s="55"/>
      <c r="I42" s="55"/>
    </row>
    <row r="43" spans="1:9">
      <c r="A43" s="55"/>
      <c r="B43" s="55"/>
      <c r="C43" s="23"/>
      <c r="D43" s="55"/>
      <c r="E43" s="55"/>
      <c r="F43" s="55"/>
      <c r="G43" s="55"/>
      <c r="H43" s="55"/>
      <c r="I43" s="55"/>
    </row>
    <row r="44" spans="1:9">
      <c r="A44" s="29"/>
      <c r="B44" s="62" t="s">
        <v>38</v>
      </c>
      <c r="C44" s="62" t="s">
        <v>43</v>
      </c>
      <c r="D44" s="62" t="s">
        <v>44</v>
      </c>
      <c r="E44" s="62" t="s">
        <v>45</v>
      </c>
      <c r="F44" s="62" t="s">
        <v>46</v>
      </c>
      <c r="G44" s="62" t="s">
        <v>47</v>
      </c>
      <c r="H44" s="62" t="s">
        <v>48</v>
      </c>
      <c r="I44" s="55"/>
    </row>
    <row r="45" spans="1:9">
      <c r="A45" s="30"/>
      <c r="B45" s="63">
        <v>1</v>
      </c>
      <c r="C45" s="49"/>
      <c r="D45" s="50"/>
      <c r="E45" s="50"/>
      <c r="F45" s="50"/>
      <c r="G45" s="50"/>
      <c r="H45" s="50"/>
      <c r="I45" s="55"/>
    </row>
    <row r="46" spans="1:9" ht="15.75">
      <c r="A46" s="55"/>
      <c r="B46" s="64">
        <v>2</v>
      </c>
      <c r="C46" s="32"/>
      <c r="D46" s="31"/>
      <c r="E46" s="31"/>
      <c r="F46" s="31"/>
      <c r="G46" s="31"/>
      <c r="H46" s="31"/>
      <c r="I46" s="55"/>
    </row>
    <row r="47" spans="1:9">
      <c r="A47" s="55"/>
      <c r="B47" s="64">
        <v>3</v>
      </c>
      <c r="C47" s="64"/>
      <c r="D47" s="28"/>
      <c r="E47" s="28"/>
      <c r="F47" s="28"/>
      <c r="G47" s="28"/>
      <c r="H47" s="28"/>
      <c r="I47" s="55"/>
    </row>
    <row r="48" spans="1:9">
      <c r="A48" s="55"/>
      <c r="B48" s="64">
        <v>4</v>
      </c>
      <c r="C48" s="64"/>
      <c r="D48" s="28"/>
      <c r="E48" s="28"/>
      <c r="F48" s="28"/>
      <c r="G48" s="28"/>
      <c r="H48" s="28"/>
      <c r="I48" s="55"/>
    </row>
  </sheetData>
  <mergeCells count="6">
    <mergeCell ref="D38:F38"/>
    <mergeCell ref="A1:I1"/>
    <mergeCell ref="D34:F34"/>
    <mergeCell ref="D35:F35"/>
    <mergeCell ref="D36:F36"/>
    <mergeCell ref="D37:F37"/>
  </mergeCells>
  <pageMargins left="0.7" right="0.7" top="0.75" bottom="0.75" header="0.3" footer="0.3"/>
  <pageSetup paperSize="9"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0"/>
  <sheetViews>
    <sheetView view="pageBreakPreview" topLeftCell="A4" zoomScale="86" zoomScaleSheetLayoutView="86" workbookViewId="0">
      <selection sqref="A1:I50"/>
    </sheetView>
  </sheetViews>
  <sheetFormatPr baseColWidth="10" defaultRowHeight="15"/>
  <cols>
    <col min="1" max="1" width="22.5703125" bestFit="1" customWidth="1"/>
    <col min="2" max="2" width="20.7109375" customWidth="1"/>
    <col min="3" max="5" width="19.28515625" bestFit="1" customWidth="1"/>
  </cols>
  <sheetData>
    <row r="1" spans="1:9" ht="26.25" customHeight="1">
      <c r="A1" s="195" t="s">
        <v>49</v>
      </c>
      <c r="B1" s="195"/>
      <c r="C1" s="195"/>
      <c r="D1" s="195"/>
      <c r="E1" s="195"/>
      <c r="F1" s="195"/>
      <c r="G1" s="195"/>
      <c r="H1" s="195"/>
      <c r="I1" s="195"/>
    </row>
    <row r="2" spans="1:9">
      <c r="A2" s="32"/>
      <c r="B2" s="32"/>
      <c r="C2" s="32"/>
      <c r="D2" s="32"/>
      <c r="E2" s="32"/>
      <c r="F2" s="32"/>
      <c r="G2" s="32"/>
      <c r="H2" s="33" t="s">
        <v>0</v>
      </c>
      <c r="I2" s="32"/>
    </row>
    <row r="3" spans="1:9">
      <c r="A3" s="32"/>
      <c r="B3" s="32"/>
      <c r="C3" s="32"/>
      <c r="D3" s="32"/>
      <c r="E3" s="32"/>
      <c r="F3" s="32"/>
      <c r="G3" s="32"/>
      <c r="H3" s="33" t="s">
        <v>50</v>
      </c>
      <c r="I3" s="32"/>
    </row>
    <row r="4" spans="1:9">
      <c r="A4" s="32"/>
      <c r="B4" s="32"/>
      <c r="C4" s="32"/>
      <c r="D4" s="32"/>
      <c r="E4" s="32"/>
      <c r="F4" s="32"/>
      <c r="G4" s="32"/>
      <c r="H4" s="33" t="s">
        <v>4</v>
      </c>
      <c r="I4" s="32"/>
    </row>
    <row r="5" spans="1:9">
      <c r="A5" s="67" t="s">
        <v>51</v>
      </c>
      <c r="B5" s="68" t="s">
        <v>72</v>
      </c>
      <c r="C5" s="67" t="s">
        <v>67</v>
      </c>
      <c r="D5" s="69" t="s">
        <v>77</v>
      </c>
      <c r="E5" s="32"/>
      <c r="F5" s="32"/>
      <c r="G5" s="32"/>
      <c r="H5" s="32"/>
      <c r="I5" s="32"/>
    </row>
    <row r="6" spans="1:9" s="55" customFormat="1">
      <c r="A6" s="67"/>
      <c r="B6" s="68" t="s">
        <v>73</v>
      </c>
      <c r="C6" s="67" t="s">
        <v>75</v>
      </c>
      <c r="D6" s="69"/>
      <c r="E6" s="32"/>
      <c r="F6" s="32"/>
      <c r="G6" s="32"/>
      <c r="H6" s="32"/>
      <c r="I6" s="32"/>
    </row>
    <row r="7" spans="1:9" s="55" customFormat="1">
      <c r="A7" s="67"/>
      <c r="B7" s="68" t="s">
        <v>74</v>
      </c>
      <c r="C7" s="67" t="s">
        <v>76</v>
      </c>
      <c r="D7" s="69"/>
      <c r="E7" s="32"/>
      <c r="F7" s="32"/>
      <c r="G7" s="32"/>
      <c r="H7" s="32"/>
      <c r="I7" s="32"/>
    </row>
    <row r="8" spans="1:9">
      <c r="A8" s="32"/>
      <c r="B8" s="32"/>
      <c r="C8" s="32"/>
      <c r="D8" s="32"/>
      <c r="E8" s="32"/>
      <c r="F8" s="33"/>
      <c r="G8" s="32"/>
      <c r="H8" s="32"/>
      <c r="I8" s="32"/>
    </row>
    <row r="9" spans="1:9" ht="33" customHeight="1">
      <c r="A9" s="36" t="s">
        <v>5</v>
      </c>
      <c r="B9" s="36" t="s">
        <v>52</v>
      </c>
      <c r="C9" s="37" t="s">
        <v>53</v>
      </c>
      <c r="D9" s="37" t="s">
        <v>54</v>
      </c>
      <c r="E9" s="37" t="s">
        <v>55</v>
      </c>
      <c r="F9" s="37" t="s">
        <v>56</v>
      </c>
      <c r="G9" s="37" t="s">
        <v>57</v>
      </c>
      <c r="H9" s="37" t="s">
        <v>58</v>
      </c>
      <c r="I9" s="37" t="s">
        <v>59</v>
      </c>
    </row>
    <row r="10" spans="1:9" ht="27.75" customHeight="1">
      <c r="A10" s="65" t="s">
        <v>29</v>
      </c>
      <c r="B10" s="76">
        <v>58664.040042011868</v>
      </c>
      <c r="C10" s="76">
        <v>62777.176967327774</v>
      </c>
      <c r="D10" s="79">
        <v>76231.11038957964</v>
      </c>
      <c r="E10" s="15"/>
      <c r="F10" s="70">
        <f>B10/60000</f>
        <v>0.97773400070019778</v>
      </c>
      <c r="G10" s="70">
        <f>C10/60000</f>
        <v>1.0462862827887962</v>
      </c>
      <c r="H10" s="70">
        <f>D10/60000</f>
        <v>1.270518506492994</v>
      </c>
      <c r="I10" s="70">
        <f t="shared" ref="I10" si="0">E10/60000</f>
        <v>0</v>
      </c>
    </row>
    <row r="11" spans="1:9" ht="27.75" customHeight="1">
      <c r="A11" s="66" t="s">
        <v>30</v>
      </c>
      <c r="B11" s="77">
        <v>21790.192189423004</v>
      </c>
      <c r="C11" s="77">
        <v>32961.683182743</v>
      </c>
      <c r="D11" s="80">
        <v>29279.410681866</v>
      </c>
      <c r="E11" s="41"/>
      <c r="F11" s="70">
        <f>(B11+B12)/50000</f>
        <v>0.47406596050726008</v>
      </c>
      <c r="G11" s="70">
        <f>(C11+C12)/50000</f>
        <v>0.72469366365485999</v>
      </c>
      <c r="H11" s="70">
        <f>(D11+D12)/50000</f>
        <v>0.62310510420942</v>
      </c>
      <c r="I11" s="70">
        <f>(E11+E12)/50000</f>
        <v>0</v>
      </c>
    </row>
    <row r="12" spans="1:9" ht="27.75" customHeight="1">
      <c r="A12" s="65" t="s">
        <v>31</v>
      </c>
      <c r="B12" s="76">
        <v>1913.1058359399999</v>
      </c>
      <c r="C12" s="78">
        <v>3273</v>
      </c>
      <c r="D12" s="79">
        <v>1875.8445286049998</v>
      </c>
      <c r="E12" s="15"/>
      <c r="F12" s="39"/>
      <c r="G12" s="39"/>
      <c r="H12" s="39"/>
      <c r="I12" s="39"/>
    </row>
    <row r="13" spans="1:9" ht="27.75" customHeight="1">
      <c r="A13" s="66" t="s">
        <v>32</v>
      </c>
      <c r="B13" s="77">
        <v>17346.273142538997</v>
      </c>
      <c r="C13" s="77">
        <v>18515.399907008501</v>
      </c>
      <c r="D13" s="80">
        <v>20814.472582949897</v>
      </c>
      <c r="E13" s="3"/>
      <c r="F13" s="43"/>
      <c r="G13" s="43"/>
      <c r="H13" s="43"/>
      <c r="I13" s="43"/>
    </row>
    <row r="14" spans="1:9" ht="27.75" customHeight="1">
      <c r="A14" s="65" t="s">
        <v>60</v>
      </c>
      <c r="B14" s="76">
        <v>19647.733060499995</v>
      </c>
      <c r="C14" s="76">
        <v>21761.184845700005</v>
      </c>
      <c r="D14" s="79">
        <v>16762.896562900001</v>
      </c>
      <c r="E14" s="9"/>
      <c r="F14" s="43"/>
      <c r="G14" s="43"/>
      <c r="H14" s="43"/>
      <c r="I14" s="43"/>
    </row>
    <row r="15" spans="1:9" ht="27.75" customHeight="1">
      <c r="A15" s="66" t="s">
        <v>61</v>
      </c>
      <c r="B15" s="77">
        <v>4683.5748263999994</v>
      </c>
      <c r="C15" s="77">
        <v>5964.3284771999997</v>
      </c>
      <c r="D15" s="80">
        <v>924.6496570999999</v>
      </c>
      <c r="E15" s="18"/>
      <c r="F15" s="43"/>
      <c r="G15" s="43"/>
      <c r="H15" s="43"/>
      <c r="I15" s="43"/>
    </row>
    <row r="16" spans="1:9" ht="27.75" customHeight="1">
      <c r="A16" s="65" t="s">
        <v>36</v>
      </c>
      <c r="B16" s="76">
        <v>19191.671550000003</v>
      </c>
      <c r="C16" s="76">
        <v>15386.705619999999</v>
      </c>
      <c r="D16" s="79">
        <v>9577.7893677000011</v>
      </c>
      <c r="E16" s="15"/>
      <c r="F16" s="43"/>
      <c r="G16" s="43"/>
      <c r="H16" s="43"/>
      <c r="I16" s="43"/>
    </row>
    <row r="17" spans="1:9" ht="27.75" customHeight="1">
      <c r="A17" s="66" t="s">
        <v>34</v>
      </c>
      <c r="B17" s="77">
        <v>12895.0175621</v>
      </c>
      <c r="C17" s="77">
        <v>15119.003822000001</v>
      </c>
      <c r="D17" s="80">
        <v>14511.793222199998</v>
      </c>
      <c r="E17" s="18"/>
      <c r="F17" s="43"/>
      <c r="G17" s="43"/>
      <c r="H17" s="43"/>
      <c r="I17" s="43"/>
    </row>
    <row r="18" spans="1:9">
      <c r="A18" s="45"/>
      <c r="B18" s="45"/>
      <c r="C18" s="45"/>
      <c r="D18" s="45"/>
      <c r="E18" s="45"/>
      <c r="F18" s="45"/>
      <c r="G18" s="45"/>
      <c r="H18" s="45"/>
      <c r="I18" s="45"/>
    </row>
    <row r="19" spans="1:9">
      <c r="A19" s="45"/>
      <c r="B19" s="45"/>
      <c r="C19" s="45"/>
      <c r="D19" s="45"/>
      <c r="E19" s="45"/>
      <c r="F19" s="45"/>
      <c r="G19" s="45"/>
      <c r="H19" s="45"/>
      <c r="I19" s="45"/>
    </row>
    <row r="20" spans="1:9">
      <c r="A20" s="45"/>
      <c r="B20" s="45"/>
      <c r="C20" s="45"/>
      <c r="D20" s="45"/>
      <c r="E20" s="45"/>
      <c r="F20" s="45"/>
      <c r="G20" s="45"/>
      <c r="H20" s="45"/>
      <c r="I20" s="45"/>
    </row>
    <row r="21" spans="1:9">
      <c r="A21" s="55"/>
      <c r="B21" s="55"/>
      <c r="C21" s="55"/>
      <c r="D21" s="55"/>
      <c r="E21" s="55"/>
      <c r="F21" s="55"/>
      <c r="G21" s="55"/>
      <c r="H21" s="55"/>
      <c r="I21" s="55"/>
    </row>
    <row r="22" spans="1:9">
      <c r="A22" s="55"/>
      <c r="B22" s="55"/>
      <c r="C22" s="55"/>
      <c r="D22" s="55"/>
      <c r="E22" s="55"/>
      <c r="F22" s="55"/>
      <c r="G22" s="55"/>
      <c r="H22" s="55"/>
      <c r="I22" s="55"/>
    </row>
    <row r="23" spans="1:9">
      <c r="A23" s="55"/>
      <c r="B23" s="55"/>
      <c r="C23" s="55"/>
      <c r="D23" s="55"/>
      <c r="E23" s="55"/>
      <c r="F23" s="55"/>
      <c r="G23" s="55"/>
      <c r="H23" s="55"/>
      <c r="I23" s="55"/>
    </row>
    <row r="24" spans="1:9">
      <c r="A24" s="55"/>
      <c r="B24" s="55"/>
      <c r="C24" s="55"/>
      <c r="D24" s="55"/>
      <c r="E24" s="55"/>
      <c r="F24" s="55"/>
      <c r="G24" s="55"/>
      <c r="H24" s="55"/>
      <c r="I24" s="55"/>
    </row>
    <row r="25" spans="1:9">
      <c r="A25" s="55"/>
      <c r="B25" s="55"/>
      <c r="C25" s="55"/>
      <c r="D25" s="55"/>
      <c r="E25" s="55"/>
      <c r="F25" s="55"/>
      <c r="G25" s="55"/>
      <c r="H25" s="55"/>
      <c r="I25" s="55"/>
    </row>
    <row r="26" spans="1:9">
      <c r="A26" s="55"/>
      <c r="B26" s="55"/>
      <c r="C26" s="55"/>
      <c r="D26" s="55"/>
      <c r="E26" s="55"/>
      <c r="F26" s="55"/>
      <c r="G26" s="55"/>
      <c r="H26" s="55"/>
      <c r="I26" s="55"/>
    </row>
    <row r="27" spans="1:9">
      <c r="A27" s="55"/>
      <c r="B27" s="55"/>
      <c r="C27" s="55"/>
      <c r="D27" s="55"/>
      <c r="E27" s="55"/>
      <c r="F27" s="55"/>
      <c r="G27" s="55"/>
      <c r="H27" s="55"/>
      <c r="I27" s="55"/>
    </row>
    <row r="28" spans="1:9">
      <c r="A28" s="55"/>
      <c r="B28" s="55"/>
      <c r="C28" s="55"/>
      <c r="D28" s="55"/>
      <c r="E28" s="55"/>
      <c r="F28" s="55"/>
      <c r="G28" s="55"/>
      <c r="H28" s="55"/>
      <c r="I28" s="55"/>
    </row>
    <row r="29" spans="1:9">
      <c r="A29" s="55"/>
      <c r="B29" s="55"/>
      <c r="C29" s="55"/>
      <c r="D29" s="55"/>
      <c r="E29" s="55"/>
      <c r="F29" s="55"/>
      <c r="G29" s="55"/>
      <c r="H29" s="55"/>
      <c r="I29" s="55"/>
    </row>
    <row r="30" spans="1:9">
      <c r="A30" s="55"/>
      <c r="B30" s="55"/>
      <c r="C30" s="55"/>
      <c r="D30" s="55"/>
      <c r="E30" s="55"/>
      <c r="F30" s="55"/>
      <c r="G30" s="55"/>
      <c r="H30" s="55"/>
      <c r="I30" s="55"/>
    </row>
    <row r="31" spans="1:9">
      <c r="A31" s="55"/>
      <c r="B31" s="55"/>
      <c r="C31" s="55"/>
      <c r="D31" s="55"/>
      <c r="E31" s="55"/>
      <c r="F31" s="55"/>
      <c r="G31" s="55"/>
      <c r="H31" s="55"/>
      <c r="I31" s="55"/>
    </row>
    <row r="32" spans="1:9">
      <c r="A32" s="55"/>
      <c r="B32" s="55"/>
      <c r="C32" s="55"/>
      <c r="D32" s="55"/>
      <c r="E32" s="55"/>
      <c r="F32" s="55"/>
      <c r="G32" s="55"/>
      <c r="H32" s="55"/>
      <c r="I32" s="55"/>
    </row>
    <row r="33" spans="1:9" ht="15.75" thickBot="1">
      <c r="A33" s="55"/>
      <c r="B33" s="55"/>
      <c r="C33" s="55"/>
      <c r="D33" s="55"/>
      <c r="E33" s="55"/>
      <c r="F33" s="55"/>
      <c r="G33" s="55"/>
      <c r="H33" s="55"/>
      <c r="I33" s="55"/>
    </row>
    <row r="34" spans="1:9" ht="15.75" thickBot="1">
      <c r="A34" s="22" t="s">
        <v>37</v>
      </c>
      <c r="B34" s="55"/>
      <c r="C34" s="23"/>
      <c r="D34" s="55"/>
      <c r="E34" s="46"/>
      <c r="F34" s="46"/>
      <c r="G34" s="46"/>
      <c r="H34" s="55"/>
      <c r="I34" s="55"/>
    </row>
    <row r="35" spans="1:9">
      <c r="A35" s="55"/>
      <c r="B35" s="55"/>
      <c r="C35" s="23"/>
      <c r="D35" s="55"/>
      <c r="E35" s="47"/>
      <c r="F35" s="55"/>
      <c r="G35" s="55"/>
      <c r="H35" s="55"/>
      <c r="I35" s="55"/>
    </row>
    <row r="36" spans="1:9">
      <c r="A36" s="24"/>
      <c r="B36" s="73" t="s">
        <v>38</v>
      </c>
      <c r="C36" s="73" t="s">
        <v>62</v>
      </c>
      <c r="D36" s="191" t="s">
        <v>40</v>
      </c>
      <c r="E36" s="191"/>
      <c r="F36" s="191"/>
      <c r="G36" s="24"/>
      <c r="H36" s="24"/>
      <c r="I36" s="55"/>
    </row>
    <row r="37" spans="1:9" ht="36" customHeight="1">
      <c r="A37" s="55"/>
      <c r="B37" s="74">
        <v>1</v>
      </c>
      <c r="C37" s="74" t="s">
        <v>63</v>
      </c>
      <c r="D37" s="192" t="s">
        <v>71</v>
      </c>
      <c r="E37" s="193"/>
      <c r="F37" s="194"/>
      <c r="G37" s="55"/>
      <c r="H37" s="55"/>
      <c r="I37" s="55"/>
    </row>
    <row r="38" spans="1:9">
      <c r="A38" s="55"/>
      <c r="B38" s="74"/>
      <c r="C38" s="74"/>
      <c r="D38" s="192"/>
      <c r="E38" s="193"/>
      <c r="F38" s="194"/>
      <c r="G38" s="55"/>
      <c r="H38" s="55"/>
      <c r="I38" s="55"/>
    </row>
    <row r="39" spans="1:9">
      <c r="A39" s="55"/>
      <c r="B39" s="28"/>
      <c r="C39" s="75"/>
      <c r="D39" s="189"/>
      <c r="E39" s="189"/>
      <c r="F39" s="189"/>
      <c r="G39" s="55"/>
      <c r="H39" s="55"/>
      <c r="I39" s="55"/>
    </row>
    <row r="40" spans="1:9">
      <c r="A40" s="55"/>
      <c r="B40" s="28"/>
      <c r="C40" s="75"/>
      <c r="D40" s="189"/>
      <c r="E40" s="189"/>
      <c r="F40" s="189"/>
      <c r="G40" s="55"/>
      <c r="H40" s="55"/>
      <c r="I40" s="55"/>
    </row>
    <row r="41" spans="1:9">
      <c r="A41" s="55"/>
      <c r="B41" s="55"/>
      <c r="C41" s="23"/>
      <c r="D41" s="55"/>
      <c r="E41" s="48"/>
      <c r="F41" s="55"/>
      <c r="G41" s="55"/>
      <c r="H41" s="55"/>
      <c r="I41" s="55"/>
    </row>
    <row r="42" spans="1:9">
      <c r="A42" s="55"/>
      <c r="B42" s="55"/>
      <c r="C42" s="23"/>
      <c r="D42" s="55"/>
      <c r="E42" s="55"/>
      <c r="F42" s="55"/>
      <c r="G42" s="55"/>
      <c r="H42" s="55"/>
      <c r="I42" s="55"/>
    </row>
    <row r="43" spans="1:9">
      <c r="A43" s="55"/>
      <c r="B43" s="55"/>
      <c r="C43" s="23"/>
      <c r="D43" s="55"/>
      <c r="E43" s="55"/>
      <c r="F43" s="55"/>
      <c r="G43" s="55"/>
      <c r="H43" s="55"/>
      <c r="I43" s="55"/>
    </row>
    <row r="44" spans="1:9">
      <c r="A44" s="22" t="s">
        <v>42</v>
      </c>
      <c r="B44" s="55"/>
      <c r="C44" s="23"/>
      <c r="D44" s="55"/>
      <c r="E44" s="55"/>
      <c r="F44" s="55"/>
      <c r="G44" s="55"/>
      <c r="H44" s="55"/>
      <c r="I44" s="55"/>
    </row>
    <row r="45" spans="1:9">
      <c r="A45" s="55"/>
      <c r="B45" s="55"/>
      <c r="C45" s="23"/>
      <c r="D45" s="55"/>
      <c r="E45" s="55"/>
      <c r="F45" s="55"/>
      <c r="G45" s="55"/>
      <c r="H45" s="55"/>
      <c r="I45" s="55"/>
    </row>
    <row r="46" spans="1:9">
      <c r="A46" s="29"/>
      <c r="B46" s="73" t="s">
        <v>38</v>
      </c>
      <c r="C46" s="73" t="s">
        <v>43</v>
      </c>
      <c r="D46" s="73" t="s">
        <v>44</v>
      </c>
      <c r="E46" s="73" t="s">
        <v>45</v>
      </c>
      <c r="F46" s="73" t="s">
        <v>46</v>
      </c>
      <c r="G46" s="73" t="s">
        <v>47</v>
      </c>
      <c r="H46" s="73" t="s">
        <v>48</v>
      </c>
      <c r="I46" s="55"/>
    </row>
    <row r="47" spans="1:9">
      <c r="A47" s="30"/>
      <c r="B47" s="74">
        <v>1</v>
      </c>
      <c r="C47" s="49"/>
      <c r="D47" s="50"/>
      <c r="E47" s="50"/>
      <c r="F47" s="50"/>
      <c r="G47" s="50"/>
      <c r="H47" s="50"/>
      <c r="I47" s="55"/>
    </row>
    <row r="48" spans="1:9" ht="15.75">
      <c r="A48" s="55"/>
      <c r="B48" s="75">
        <v>2</v>
      </c>
      <c r="C48" s="32"/>
      <c r="D48" s="31"/>
      <c r="E48" s="31"/>
      <c r="F48" s="31"/>
      <c r="G48" s="31"/>
      <c r="H48" s="31"/>
      <c r="I48" s="55"/>
    </row>
    <row r="49" spans="1:9">
      <c r="A49" s="55"/>
      <c r="B49" s="75">
        <v>3</v>
      </c>
      <c r="C49" s="75"/>
      <c r="D49" s="28"/>
      <c r="E49" s="28"/>
      <c r="F49" s="28"/>
      <c r="G49" s="28"/>
      <c r="H49" s="28"/>
      <c r="I49" s="55"/>
    </row>
    <row r="50" spans="1:9">
      <c r="A50" s="55"/>
      <c r="B50" s="75">
        <v>4</v>
      </c>
      <c r="C50" s="75"/>
      <c r="D50" s="28"/>
      <c r="E50" s="28"/>
      <c r="F50" s="28"/>
      <c r="G50" s="28"/>
      <c r="H50" s="28"/>
      <c r="I50" s="55"/>
    </row>
  </sheetData>
  <mergeCells count="6">
    <mergeCell ref="D40:F40"/>
    <mergeCell ref="A1:I1"/>
    <mergeCell ref="D36:F36"/>
    <mergeCell ref="D37:F37"/>
    <mergeCell ref="D38:F38"/>
    <mergeCell ref="D39:F39"/>
  </mergeCells>
  <pageMargins left="0.15748031496062992" right="0.11811023622047245" top="0.74803149606299213" bottom="0.74803149606299213" header="0.31496062992125984" footer="0.31496062992125984"/>
  <pageSetup paperSize="9" scale="6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0"/>
  <sheetViews>
    <sheetView view="pageBreakPreview" zoomScale="91" zoomScaleSheetLayoutView="91" workbookViewId="0">
      <selection activeCell="M31" sqref="M31"/>
    </sheetView>
  </sheetViews>
  <sheetFormatPr baseColWidth="10" defaultRowHeight="15"/>
  <cols>
    <col min="1" max="1" width="18.42578125" customWidth="1"/>
    <col min="2" max="2" width="18.7109375" customWidth="1"/>
    <col min="9" max="9" width="13.28515625" customWidth="1"/>
  </cols>
  <sheetData>
    <row r="1" spans="1:9">
      <c r="A1" s="195" t="s">
        <v>49</v>
      </c>
      <c r="B1" s="195"/>
      <c r="C1" s="195"/>
      <c r="D1" s="195"/>
      <c r="E1" s="195"/>
      <c r="F1" s="195"/>
      <c r="G1" s="195"/>
      <c r="H1" s="195"/>
      <c r="I1" s="195"/>
    </row>
    <row r="2" spans="1:9">
      <c r="A2" s="32"/>
      <c r="B2" s="32"/>
      <c r="C2" s="32"/>
      <c r="D2" s="32"/>
      <c r="E2" s="32"/>
      <c r="F2" s="32"/>
      <c r="G2" s="32"/>
      <c r="H2" s="33" t="s">
        <v>0</v>
      </c>
      <c r="I2" s="32"/>
    </row>
    <row r="3" spans="1:9">
      <c r="A3" s="32"/>
      <c r="B3" s="32"/>
      <c r="C3" s="32"/>
      <c r="D3" s="32"/>
      <c r="E3" s="32"/>
      <c r="F3" s="32"/>
      <c r="G3" s="32"/>
      <c r="H3" s="33" t="s">
        <v>50</v>
      </c>
      <c r="I3" s="32"/>
    </row>
    <row r="4" spans="1:9">
      <c r="A4" s="32"/>
      <c r="B4" s="32"/>
      <c r="C4" s="32"/>
      <c r="D4" s="32"/>
      <c r="E4" s="32"/>
      <c r="F4" s="32"/>
      <c r="G4" s="32"/>
      <c r="H4" s="33" t="s">
        <v>4</v>
      </c>
      <c r="I4" s="32"/>
    </row>
    <row r="5" spans="1:9">
      <c r="A5" s="67" t="s">
        <v>51</v>
      </c>
      <c r="B5" s="68" t="s">
        <v>72</v>
      </c>
      <c r="C5" s="67" t="s">
        <v>67</v>
      </c>
      <c r="D5" s="69" t="s">
        <v>63</v>
      </c>
      <c r="E5" s="32"/>
      <c r="F5" s="32"/>
      <c r="G5" s="32"/>
      <c r="H5" s="32"/>
      <c r="I5" s="32"/>
    </row>
    <row r="6" spans="1:9">
      <c r="A6" s="67"/>
      <c r="B6" s="68" t="s">
        <v>73</v>
      </c>
      <c r="C6" s="67" t="s">
        <v>75</v>
      </c>
      <c r="D6" s="69"/>
      <c r="E6" s="32"/>
      <c r="F6" s="32"/>
      <c r="G6" s="32"/>
      <c r="H6" s="32"/>
      <c r="I6" s="32"/>
    </row>
    <row r="7" spans="1:9">
      <c r="A7" s="67"/>
      <c r="B7" s="68" t="s">
        <v>74</v>
      </c>
      <c r="C7" s="67" t="s">
        <v>76</v>
      </c>
      <c r="D7" s="69"/>
      <c r="E7" s="32"/>
      <c r="F7" s="32"/>
      <c r="G7" s="32"/>
      <c r="H7" s="32"/>
      <c r="I7" s="32"/>
    </row>
    <row r="8" spans="1:9">
      <c r="A8" s="32"/>
      <c r="B8" s="32"/>
      <c r="C8" s="32"/>
      <c r="D8" s="32"/>
      <c r="E8" s="32"/>
      <c r="F8" s="33"/>
      <c r="G8" s="32"/>
      <c r="H8" s="32"/>
      <c r="I8" s="32"/>
    </row>
    <row r="9" spans="1:9">
      <c r="A9" s="36" t="s">
        <v>5</v>
      </c>
      <c r="B9" s="36" t="s">
        <v>52</v>
      </c>
      <c r="C9" s="37" t="s">
        <v>53</v>
      </c>
      <c r="D9" s="37" t="s">
        <v>54</v>
      </c>
      <c r="E9" s="37" t="s">
        <v>55</v>
      </c>
      <c r="F9" s="37" t="s">
        <v>56</v>
      </c>
      <c r="G9" s="37" t="s">
        <v>57</v>
      </c>
      <c r="H9" s="37" t="s">
        <v>58</v>
      </c>
      <c r="I9" s="37" t="s">
        <v>59</v>
      </c>
    </row>
    <row r="10" spans="1:9" ht="15.75">
      <c r="A10" s="65" t="s">
        <v>29</v>
      </c>
      <c r="B10" s="87">
        <v>43145.2721377255</v>
      </c>
      <c r="C10" s="76"/>
      <c r="D10" s="79"/>
      <c r="E10" s="15"/>
      <c r="F10" s="70">
        <f>B10/60000</f>
        <v>0.71908786896209165</v>
      </c>
      <c r="G10" s="70">
        <f>C10/60000</f>
        <v>0</v>
      </c>
      <c r="H10" s="70">
        <f>D10/60000</f>
        <v>0</v>
      </c>
      <c r="I10" s="70">
        <f t="shared" ref="I10" si="0">E10/60000</f>
        <v>0</v>
      </c>
    </row>
    <row r="11" spans="1:9" ht="15.75">
      <c r="A11" s="66" t="s">
        <v>30</v>
      </c>
      <c r="B11" s="88">
        <v>17814.520838439999</v>
      </c>
      <c r="C11" s="77"/>
      <c r="D11" s="80"/>
      <c r="E11" s="41"/>
      <c r="F11" s="70">
        <f>(B11+B12)/50000</f>
        <v>0.4070926052237</v>
      </c>
      <c r="G11" s="70">
        <f>(C11+C12)/50000</f>
        <v>0</v>
      </c>
      <c r="H11" s="70">
        <f>(D11+D12)/50000</f>
        <v>0</v>
      </c>
      <c r="I11" s="70">
        <f>(E11+E12)/50000</f>
        <v>0</v>
      </c>
    </row>
    <row r="12" spans="1:9" ht="15.75">
      <c r="A12" s="65" t="s">
        <v>31</v>
      </c>
      <c r="B12" s="87">
        <v>2540.1094227450003</v>
      </c>
      <c r="C12" s="78"/>
      <c r="D12" s="79"/>
      <c r="E12" s="15"/>
      <c r="F12" s="39"/>
      <c r="G12" s="39"/>
      <c r="H12" s="39"/>
      <c r="I12" s="39"/>
    </row>
    <row r="13" spans="1:9" ht="15.75">
      <c r="A13" s="66" t="s">
        <v>32</v>
      </c>
      <c r="B13" s="88">
        <v>12429.296968087199</v>
      </c>
      <c r="C13" s="77"/>
      <c r="D13" s="80"/>
      <c r="E13" s="3"/>
      <c r="F13" s="43"/>
      <c r="G13" s="43"/>
      <c r="H13" s="43"/>
      <c r="I13" s="43"/>
    </row>
    <row r="14" spans="1:9" ht="15.75">
      <c r="A14" s="65" t="s">
        <v>60</v>
      </c>
      <c r="B14" s="87">
        <v>17413.555823800005</v>
      </c>
      <c r="C14" s="76"/>
      <c r="D14" s="79"/>
      <c r="E14" s="9"/>
      <c r="F14" s="43"/>
      <c r="G14" s="43"/>
      <c r="H14" s="43"/>
      <c r="I14" s="43"/>
    </row>
    <row r="15" spans="1:9" ht="15.75">
      <c r="A15" s="66" t="s">
        <v>61</v>
      </c>
      <c r="B15" s="88">
        <v>2105.1720273999999</v>
      </c>
      <c r="C15" s="77"/>
      <c r="D15" s="80"/>
      <c r="E15" s="18"/>
      <c r="F15" s="43"/>
      <c r="G15" s="43"/>
      <c r="H15" s="43"/>
      <c r="I15" s="43"/>
    </row>
    <row r="16" spans="1:9" ht="15.75">
      <c r="A16" s="65" t="s">
        <v>36</v>
      </c>
      <c r="B16" s="87">
        <v>8992.0129108000001</v>
      </c>
      <c r="C16" s="76"/>
      <c r="D16" s="79"/>
      <c r="E16" s="15"/>
      <c r="F16" s="43"/>
      <c r="G16" s="43"/>
      <c r="H16" s="43"/>
      <c r="I16" s="43"/>
    </row>
    <row r="17" spans="1:9" ht="15.75">
      <c r="A17" s="66" t="s">
        <v>34</v>
      </c>
      <c r="B17" s="88">
        <v>8769.4473564999989</v>
      </c>
      <c r="C17" s="77"/>
      <c r="D17" s="80"/>
      <c r="E17" s="18"/>
      <c r="F17" s="43"/>
      <c r="G17" s="43"/>
      <c r="H17" s="43"/>
      <c r="I17" s="43"/>
    </row>
    <row r="18" spans="1:9">
      <c r="A18" s="45"/>
      <c r="B18" s="45"/>
      <c r="C18" s="45"/>
      <c r="D18" s="45"/>
      <c r="E18" s="45"/>
      <c r="F18" s="45"/>
      <c r="G18" s="45"/>
      <c r="H18" s="45"/>
      <c r="I18" s="45"/>
    </row>
    <row r="19" spans="1:9">
      <c r="A19" s="45"/>
      <c r="B19" s="45"/>
      <c r="C19" s="45"/>
      <c r="D19" s="45"/>
      <c r="E19" s="45"/>
      <c r="F19" s="45"/>
      <c r="G19" s="45"/>
      <c r="H19" s="45"/>
      <c r="I19" s="45"/>
    </row>
    <row r="20" spans="1:9">
      <c r="A20" s="45"/>
      <c r="B20" s="45"/>
      <c r="C20" s="45"/>
      <c r="D20" s="45"/>
      <c r="E20" s="45"/>
      <c r="F20" s="45"/>
      <c r="G20" s="45"/>
      <c r="H20" s="45"/>
      <c r="I20" s="45"/>
    </row>
    <row r="21" spans="1:9">
      <c r="A21" s="55"/>
      <c r="B21" s="55"/>
      <c r="C21" s="55"/>
      <c r="D21" s="55"/>
      <c r="E21" s="55"/>
      <c r="F21" s="55"/>
      <c r="G21" s="55"/>
      <c r="H21" s="55"/>
      <c r="I21" s="55"/>
    </row>
    <row r="22" spans="1:9">
      <c r="A22" s="55"/>
      <c r="B22" s="55"/>
      <c r="C22" s="55"/>
      <c r="D22" s="55"/>
      <c r="E22" s="55"/>
      <c r="F22" s="55"/>
      <c r="G22" s="55"/>
      <c r="H22" s="55"/>
      <c r="I22" s="55"/>
    </row>
    <row r="23" spans="1:9">
      <c r="A23" s="55"/>
      <c r="B23" s="55"/>
      <c r="C23" s="55"/>
      <c r="D23" s="55"/>
      <c r="E23" s="55"/>
      <c r="F23" s="55"/>
      <c r="G23" s="55"/>
      <c r="H23" s="55"/>
      <c r="I23" s="55"/>
    </row>
    <row r="24" spans="1:9">
      <c r="A24" s="55"/>
      <c r="B24" s="55"/>
      <c r="C24" s="55"/>
      <c r="D24" s="55"/>
      <c r="E24" s="55"/>
      <c r="F24" s="55"/>
      <c r="G24" s="55"/>
      <c r="H24" s="55"/>
      <c r="I24" s="55"/>
    </row>
    <row r="25" spans="1:9">
      <c r="A25" s="55"/>
      <c r="B25" s="55"/>
      <c r="C25" s="55"/>
      <c r="D25" s="55"/>
      <c r="E25" s="55"/>
      <c r="F25" s="55"/>
      <c r="G25" s="55"/>
      <c r="H25" s="55"/>
      <c r="I25" s="55"/>
    </row>
    <row r="26" spans="1:9">
      <c r="A26" s="55"/>
      <c r="B26" s="55"/>
      <c r="C26" s="55"/>
      <c r="D26" s="55"/>
      <c r="E26" s="55"/>
      <c r="F26" s="55"/>
      <c r="G26" s="55"/>
      <c r="H26" s="55"/>
      <c r="I26" s="55"/>
    </row>
    <row r="27" spans="1:9">
      <c r="A27" s="55"/>
      <c r="B27" s="55"/>
      <c r="C27" s="55"/>
      <c r="D27" s="55"/>
      <c r="E27" s="55"/>
      <c r="F27" s="55"/>
      <c r="G27" s="55"/>
      <c r="H27" s="55"/>
      <c r="I27" s="55"/>
    </row>
    <row r="28" spans="1:9">
      <c r="A28" s="55"/>
      <c r="B28" s="55"/>
      <c r="C28" s="55"/>
      <c r="D28" s="55"/>
      <c r="E28" s="55"/>
      <c r="F28" s="55"/>
      <c r="G28" s="55"/>
      <c r="H28" s="55"/>
      <c r="I28" s="55"/>
    </row>
    <row r="29" spans="1:9">
      <c r="A29" s="55"/>
      <c r="B29" s="55"/>
      <c r="C29" s="55"/>
      <c r="D29" s="55"/>
      <c r="E29" s="55"/>
      <c r="F29" s="55"/>
      <c r="G29" s="55"/>
      <c r="H29" s="55"/>
      <c r="I29" s="55"/>
    </row>
    <row r="30" spans="1:9">
      <c r="A30" s="55"/>
      <c r="B30" s="55"/>
      <c r="C30" s="55"/>
      <c r="D30" s="55"/>
      <c r="E30" s="55"/>
      <c r="F30" s="55"/>
      <c r="G30" s="55"/>
      <c r="H30" s="55"/>
      <c r="I30" s="55"/>
    </row>
    <row r="31" spans="1:9">
      <c r="A31" s="55"/>
      <c r="B31" s="55"/>
      <c r="C31" s="55"/>
      <c r="D31" s="55"/>
      <c r="E31" s="55"/>
      <c r="F31" s="55"/>
      <c r="G31" s="55"/>
      <c r="H31" s="55"/>
      <c r="I31" s="55"/>
    </row>
    <row r="32" spans="1:9">
      <c r="A32" s="55"/>
      <c r="B32" s="55"/>
      <c r="C32" s="55"/>
      <c r="D32" s="55"/>
      <c r="E32" s="55"/>
      <c r="F32" s="55"/>
      <c r="G32" s="55"/>
      <c r="H32" s="55"/>
      <c r="I32" s="55"/>
    </row>
    <row r="33" spans="1:9" ht="15.75" thickBot="1">
      <c r="A33" s="55"/>
      <c r="B33" s="55"/>
      <c r="C33" s="55"/>
      <c r="D33" s="55"/>
      <c r="E33" s="55"/>
      <c r="F33" s="55"/>
      <c r="G33" s="55"/>
      <c r="H33" s="55"/>
      <c r="I33" s="55"/>
    </row>
    <row r="34" spans="1:9" ht="15.75" thickBot="1">
      <c r="A34" s="22" t="s">
        <v>37</v>
      </c>
      <c r="B34" s="55"/>
      <c r="C34" s="23"/>
      <c r="D34" s="55"/>
      <c r="E34" s="46"/>
      <c r="F34" s="46"/>
      <c r="G34" s="46"/>
      <c r="H34" s="55"/>
      <c r="I34" s="55"/>
    </row>
    <row r="35" spans="1:9">
      <c r="A35" s="55"/>
      <c r="B35" s="55"/>
      <c r="C35" s="23"/>
      <c r="D35" s="55"/>
      <c r="E35" s="47"/>
      <c r="F35" s="55"/>
      <c r="G35" s="55"/>
      <c r="H35" s="55"/>
      <c r="I35" s="55"/>
    </row>
    <row r="36" spans="1:9">
      <c r="A36" s="24"/>
      <c r="B36" s="81" t="s">
        <v>38</v>
      </c>
      <c r="C36" s="81" t="s">
        <v>62</v>
      </c>
      <c r="D36" s="191" t="s">
        <v>40</v>
      </c>
      <c r="E36" s="191"/>
      <c r="F36" s="191"/>
      <c r="G36" s="24"/>
      <c r="H36" s="24"/>
      <c r="I36" s="55"/>
    </row>
    <row r="37" spans="1:9" ht="33.75" customHeight="1">
      <c r="A37" s="55"/>
      <c r="B37" s="82">
        <v>1</v>
      </c>
      <c r="C37" s="82" t="s">
        <v>63</v>
      </c>
      <c r="D37" s="192" t="s">
        <v>78</v>
      </c>
      <c r="E37" s="193"/>
      <c r="F37" s="194"/>
      <c r="G37" s="55"/>
      <c r="H37" s="55"/>
      <c r="I37" s="55"/>
    </row>
    <row r="38" spans="1:9">
      <c r="A38" s="55"/>
      <c r="B38" s="82"/>
      <c r="C38" s="82"/>
      <c r="D38" s="192"/>
      <c r="E38" s="193"/>
      <c r="F38" s="194"/>
      <c r="G38" s="55"/>
      <c r="H38" s="55"/>
      <c r="I38" s="55"/>
    </row>
    <row r="39" spans="1:9">
      <c r="A39" s="55"/>
      <c r="B39" s="28"/>
      <c r="C39" s="83"/>
      <c r="D39" s="189"/>
      <c r="E39" s="189"/>
      <c r="F39" s="189"/>
      <c r="G39" s="55"/>
      <c r="H39" s="55"/>
      <c r="I39" s="55"/>
    </row>
    <row r="40" spans="1:9">
      <c r="A40" s="55"/>
      <c r="B40" s="28"/>
      <c r="C40" s="83"/>
      <c r="D40" s="189"/>
      <c r="E40" s="189"/>
      <c r="F40" s="189"/>
      <c r="G40" s="55"/>
      <c r="H40" s="55"/>
      <c r="I40" s="55"/>
    </row>
    <row r="41" spans="1:9">
      <c r="A41" s="55"/>
      <c r="B41" s="55"/>
      <c r="C41" s="23"/>
      <c r="D41" s="55"/>
      <c r="E41" s="48"/>
      <c r="F41" s="55"/>
      <c r="G41" s="55"/>
      <c r="H41" s="55"/>
      <c r="I41" s="55"/>
    </row>
    <row r="42" spans="1:9">
      <c r="A42" s="55"/>
      <c r="B42" s="55"/>
      <c r="C42" s="23"/>
      <c r="D42" s="55"/>
      <c r="E42" s="55"/>
      <c r="F42" s="55"/>
      <c r="G42" s="55"/>
      <c r="H42" s="55"/>
      <c r="I42" s="55"/>
    </row>
    <row r="43" spans="1:9">
      <c r="A43" s="55"/>
      <c r="B43" s="55"/>
      <c r="C43" s="23"/>
      <c r="D43" s="55"/>
      <c r="E43" s="55"/>
      <c r="F43" s="55"/>
      <c r="G43" s="55"/>
      <c r="H43" s="55"/>
      <c r="I43" s="55"/>
    </row>
    <row r="44" spans="1:9">
      <c r="A44" s="22" t="s">
        <v>42</v>
      </c>
      <c r="B44" s="55"/>
      <c r="C44" s="23"/>
      <c r="D44" s="55"/>
      <c r="E44" s="55"/>
      <c r="F44" s="55"/>
      <c r="G44" s="55"/>
      <c r="H44" s="55"/>
      <c r="I44" s="55"/>
    </row>
    <row r="45" spans="1:9">
      <c r="A45" s="55"/>
      <c r="B45" s="55"/>
      <c r="C45" s="23"/>
      <c r="D45" s="55"/>
      <c r="E45" s="55"/>
      <c r="F45" s="55"/>
      <c r="G45" s="55"/>
      <c r="H45" s="55"/>
      <c r="I45" s="55"/>
    </row>
    <row r="46" spans="1:9">
      <c r="A46" s="29"/>
      <c r="B46" s="81" t="s">
        <v>38</v>
      </c>
      <c r="C46" s="81" t="s">
        <v>43</v>
      </c>
      <c r="D46" s="81" t="s">
        <v>44</v>
      </c>
      <c r="E46" s="81" t="s">
        <v>45</v>
      </c>
      <c r="F46" s="81" t="s">
        <v>46</v>
      </c>
      <c r="G46" s="81" t="s">
        <v>47</v>
      </c>
      <c r="H46" s="81" t="s">
        <v>48</v>
      </c>
      <c r="I46" s="55"/>
    </row>
    <row r="47" spans="1:9">
      <c r="A47" s="30"/>
      <c r="B47" s="82">
        <v>1</v>
      </c>
      <c r="C47" s="49"/>
      <c r="D47" s="50"/>
      <c r="E47" s="50"/>
      <c r="F47" s="50"/>
      <c r="G47" s="50"/>
      <c r="H47" s="50"/>
      <c r="I47" s="55"/>
    </row>
    <row r="48" spans="1:9" ht="15.75">
      <c r="A48" s="55"/>
      <c r="B48" s="83">
        <v>2</v>
      </c>
      <c r="C48" s="32"/>
      <c r="D48" s="31"/>
      <c r="E48" s="31"/>
      <c r="F48" s="31"/>
      <c r="G48" s="31"/>
      <c r="H48" s="31"/>
      <c r="I48" s="55"/>
    </row>
    <row r="49" spans="1:9">
      <c r="A49" s="55"/>
      <c r="B49" s="83">
        <v>3</v>
      </c>
      <c r="C49" s="83"/>
      <c r="D49" s="28"/>
      <c r="E49" s="28"/>
      <c r="F49" s="28"/>
      <c r="G49" s="28"/>
      <c r="H49" s="28"/>
      <c r="I49" s="55"/>
    </row>
    <row r="50" spans="1:9">
      <c r="A50" s="55"/>
      <c r="B50" s="83">
        <v>4</v>
      </c>
      <c r="C50" s="83"/>
      <c r="D50" s="28"/>
      <c r="E50" s="28"/>
      <c r="F50" s="28"/>
      <c r="G50" s="28"/>
      <c r="H50" s="28"/>
      <c r="I50" s="55"/>
    </row>
  </sheetData>
  <mergeCells count="6">
    <mergeCell ref="D40:F40"/>
    <mergeCell ref="A1:I1"/>
    <mergeCell ref="D36:F36"/>
    <mergeCell ref="D37:F37"/>
    <mergeCell ref="D38:F38"/>
    <mergeCell ref="D39:F39"/>
  </mergeCells>
  <pageMargins left="0.7" right="0.7" top="0.75" bottom="0.75" header="0.3" footer="0.3"/>
  <pageSetup paperSize="9" scale="7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50"/>
  <sheetViews>
    <sheetView view="pageBreakPreview" zoomScale="87" zoomScaleSheetLayoutView="87" workbookViewId="0">
      <selection activeCell="T9" sqref="T9"/>
    </sheetView>
  </sheetViews>
  <sheetFormatPr baseColWidth="10" defaultRowHeight="15"/>
  <cols>
    <col min="1" max="1" width="22.28515625" bestFit="1" customWidth="1"/>
    <col min="2" max="2" width="19.7109375" customWidth="1"/>
    <col min="3" max="3" width="19.7109375" bestFit="1" customWidth="1"/>
    <col min="9" max="9" width="13" customWidth="1"/>
  </cols>
  <sheetData>
    <row r="1" spans="1:9">
      <c r="A1" s="195" t="s">
        <v>49</v>
      </c>
      <c r="B1" s="195"/>
      <c r="C1" s="195"/>
      <c r="D1" s="195"/>
      <c r="E1" s="195"/>
      <c r="F1" s="195"/>
      <c r="G1" s="195"/>
      <c r="H1" s="195"/>
      <c r="I1" s="195"/>
    </row>
    <row r="2" spans="1:9">
      <c r="A2" s="32"/>
      <c r="B2" s="32"/>
      <c r="C2" s="32"/>
      <c r="D2" s="32"/>
      <c r="E2" s="32"/>
      <c r="F2" s="32"/>
      <c r="G2" s="32"/>
      <c r="H2" s="33" t="s">
        <v>0</v>
      </c>
      <c r="I2" s="32"/>
    </row>
    <row r="3" spans="1:9">
      <c r="A3" s="32"/>
      <c r="B3" s="32"/>
      <c r="C3" s="32"/>
      <c r="D3" s="32"/>
      <c r="E3" s="32"/>
      <c r="F3" s="32"/>
      <c r="G3" s="32"/>
      <c r="H3" s="33" t="s">
        <v>50</v>
      </c>
      <c r="I3" s="32"/>
    </row>
    <row r="4" spans="1:9">
      <c r="A4" s="32"/>
      <c r="B4" s="32"/>
      <c r="C4" s="32"/>
      <c r="D4" s="32"/>
      <c r="E4" s="32"/>
      <c r="F4" s="32"/>
      <c r="G4" s="32"/>
      <c r="H4" s="33" t="s">
        <v>4</v>
      </c>
      <c r="I4" s="32"/>
    </row>
    <row r="5" spans="1:9">
      <c r="A5" s="67" t="s">
        <v>51</v>
      </c>
      <c r="B5" s="68" t="s">
        <v>81</v>
      </c>
      <c r="C5" s="67" t="s">
        <v>67</v>
      </c>
      <c r="D5" s="69" t="s">
        <v>80</v>
      </c>
      <c r="E5" s="32"/>
      <c r="F5" s="32"/>
      <c r="G5" s="32"/>
      <c r="H5" s="32"/>
      <c r="I5" s="32"/>
    </row>
    <row r="6" spans="1:9">
      <c r="A6" s="67"/>
      <c r="B6" s="68" t="s">
        <v>73</v>
      </c>
      <c r="C6" s="67" t="s">
        <v>75</v>
      </c>
      <c r="D6" s="69"/>
      <c r="E6" s="32"/>
      <c r="F6" s="32"/>
      <c r="G6" s="32"/>
      <c r="H6" s="32"/>
      <c r="I6" s="32"/>
    </row>
    <row r="7" spans="1:9">
      <c r="A7" s="67"/>
      <c r="B7" s="68" t="s">
        <v>74</v>
      </c>
      <c r="C7" s="67" t="s">
        <v>76</v>
      </c>
      <c r="D7" s="69"/>
      <c r="E7" s="32"/>
      <c r="F7" s="32"/>
      <c r="G7" s="32"/>
      <c r="H7" s="32"/>
      <c r="I7" s="32"/>
    </row>
    <row r="8" spans="1:9">
      <c r="A8" s="32"/>
      <c r="B8" s="32"/>
      <c r="C8" s="32"/>
      <c r="D8" s="32"/>
      <c r="E8" s="32"/>
      <c r="F8" s="33"/>
      <c r="G8" s="32"/>
      <c r="H8" s="32"/>
      <c r="I8" s="32"/>
    </row>
    <row r="9" spans="1:9" ht="27" customHeight="1">
      <c r="A9" s="36" t="s">
        <v>5</v>
      </c>
      <c r="B9" s="36" t="s">
        <v>52</v>
      </c>
      <c r="C9" s="37" t="s">
        <v>53</v>
      </c>
      <c r="D9" s="37" t="s">
        <v>54</v>
      </c>
      <c r="E9" s="37" t="s">
        <v>55</v>
      </c>
      <c r="F9" s="37" t="s">
        <v>56</v>
      </c>
      <c r="G9" s="37" t="s">
        <v>57</v>
      </c>
      <c r="H9" s="37" t="s">
        <v>58</v>
      </c>
      <c r="I9" s="37" t="s">
        <v>59</v>
      </c>
    </row>
    <row r="10" spans="1:9" ht="15.75">
      <c r="A10" s="65" t="s">
        <v>29</v>
      </c>
      <c r="B10" s="87">
        <v>43145.2721377255</v>
      </c>
      <c r="C10" s="87">
        <v>22123.493681089258</v>
      </c>
      <c r="D10" s="79">
        <v>22927.87</v>
      </c>
      <c r="E10" s="15"/>
      <c r="F10" s="70">
        <f>B10/60000</f>
        <v>0.71908786896209165</v>
      </c>
      <c r="G10" s="70">
        <f>C10/60000</f>
        <v>0.36872489468482095</v>
      </c>
      <c r="H10" s="70">
        <f>D10/60000</f>
        <v>0.38213116666666663</v>
      </c>
      <c r="I10" s="70">
        <f t="shared" ref="I10" si="0">E10/60000</f>
        <v>0</v>
      </c>
    </row>
    <row r="11" spans="1:9" ht="15.75">
      <c r="A11" s="66" t="s">
        <v>30</v>
      </c>
      <c r="B11" s="88">
        <v>17814.520838439999</v>
      </c>
      <c r="C11" s="88">
        <v>11574.280686783</v>
      </c>
      <c r="D11" s="80">
        <v>24027.200000000001</v>
      </c>
      <c r="E11" s="41"/>
      <c r="F11" s="70">
        <f>(B11+B12)/50000</f>
        <v>0.4070926052237</v>
      </c>
      <c r="G11" s="70">
        <f>(C11+C12)/50000</f>
        <v>0.23148561373566001</v>
      </c>
      <c r="H11" s="70">
        <f>(D11+D12)/50000</f>
        <v>0.48054400000000003</v>
      </c>
      <c r="I11" s="70">
        <f>(E11+E12)/50000</f>
        <v>0</v>
      </c>
    </row>
    <row r="12" spans="1:9" ht="15.75">
      <c r="A12" s="65" t="s">
        <v>31</v>
      </c>
      <c r="B12" s="87">
        <v>2540.1094227450003</v>
      </c>
      <c r="C12" s="89"/>
      <c r="D12" s="90"/>
      <c r="E12" s="15"/>
      <c r="F12" s="39"/>
      <c r="G12" s="39"/>
      <c r="H12" s="39"/>
      <c r="I12" s="39"/>
    </row>
    <row r="13" spans="1:9" ht="15.75">
      <c r="A13" s="66" t="s">
        <v>32</v>
      </c>
      <c r="B13" s="88">
        <v>12429.296968087199</v>
      </c>
      <c r="C13" s="88">
        <v>7415.6033636691991</v>
      </c>
      <c r="D13" s="18">
        <v>12770.948</v>
      </c>
      <c r="E13" s="3"/>
      <c r="F13" s="43"/>
      <c r="G13" s="43"/>
      <c r="H13" s="43"/>
      <c r="I13" s="43"/>
    </row>
    <row r="14" spans="1:9" ht="15.75">
      <c r="A14" s="65" t="s">
        <v>60</v>
      </c>
      <c r="B14" s="87">
        <v>17413.555823800005</v>
      </c>
      <c r="C14" s="87">
        <v>6904.8821699999999</v>
      </c>
      <c r="D14" s="61">
        <v>18501.295999999998</v>
      </c>
      <c r="E14" s="9"/>
      <c r="F14" s="43"/>
      <c r="G14" s="43"/>
      <c r="H14" s="43"/>
      <c r="I14" s="43"/>
    </row>
    <row r="15" spans="1:9" ht="15.75">
      <c r="A15" s="66" t="s">
        <v>61</v>
      </c>
      <c r="B15" s="88">
        <v>2105.1720273999999</v>
      </c>
      <c r="C15" s="88">
        <v>2614.8025524999998</v>
      </c>
      <c r="D15" s="18">
        <v>3301.1849999999999</v>
      </c>
      <c r="E15" s="18"/>
      <c r="F15" s="43"/>
      <c r="G15" s="43"/>
      <c r="H15" s="43"/>
      <c r="I15" s="43"/>
    </row>
    <row r="16" spans="1:9" ht="15.75">
      <c r="A16" s="65" t="s">
        <v>36</v>
      </c>
      <c r="B16" s="87">
        <v>8992.0129108000001</v>
      </c>
      <c r="C16" s="87">
        <v>4576.7644999999993</v>
      </c>
      <c r="D16" s="51">
        <v>10363.476000000001</v>
      </c>
      <c r="E16" s="15"/>
      <c r="F16" s="43"/>
      <c r="H16" s="43"/>
      <c r="I16" s="43"/>
    </row>
    <row r="17" spans="1:9" ht="15.75">
      <c r="A17" s="66" t="s">
        <v>34</v>
      </c>
      <c r="B17" s="88">
        <v>8769.4473564999989</v>
      </c>
      <c r="C17" s="88">
        <v>8164.9868244999998</v>
      </c>
      <c r="D17" s="3">
        <v>12936.769</v>
      </c>
      <c r="E17" s="18"/>
      <c r="F17" s="43"/>
      <c r="G17" s="43"/>
      <c r="H17" s="43"/>
      <c r="I17" s="43"/>
    </row>
    <row r="18" spans="1:9">
      <c r="A18" s="45"/>
      <c r="B18" s="45"/>
      <c r="C18" s="45"/>
      <c r="D18" s="45"/>
      <c r="E18" s="45"/>
      <c r="F18" s="45"/>
      <c r="G18" s="45"/>
      <c r="H18" s="45"/>
      <c r="I18" s="45"/>
    </row>
    <row r="19" spans="1:9">
      <c r="A19" s="45"/>
      <c r="B19" s="45"/>
      <c r="C19" s="45"/>
      <c r="D19" s="45"/>
      <c r="E19" s="45"/>
      <c r="F19" s="45"/>
      <c r="G19" s="45"/>
      <c r="H19" s="45"/>
      <c r="I19" s="45"/>
    </row>
    <row r="20" spans="1:9">
      <c r="A20" s="45"/>
      <c r="B20" s="45"/>
      <c r="C20" s="45"/>
      <c r="D20" s="45"/>
      <c r="E20" s="45"/>
      <c r="F20" s="45"/>
      <c r="G20" s="45"/>
      <c r="H20" s="45"/>
      <c r="I20" s="45"/>
    </row>
    <row r="21" spans="1:9">
      <c r="A21" s="55"/>
      <c r="B21" s="55"/>
      <c r="C21" s="55"/>
      <c r="D21" s="55"/>
      <c r="E21" s="55"/>
      <c r="F21" s="55"/>
      <c r="G21" s="55"/>
      <c r="H21" s="55"/>
      <c r="I21" s="55"/>
    </row>
    <row r="22" spans="1:9">
      <c r="A22" s="55"/>
      <c r="B22" s="55"/>
      <c r="C22" s="55"/>
      <c r="D22" s="55"/>
      <c r="E22" s="55"/>
      <c r="F22" s="55"/>
      <c r="G22" s="55"/>
      <c r="H22" s="55"/>
      <c r="I22" s="55"/>
    </row>
    <row r="23" spans="1:9">
      <c r="A23" s="55"/>
      <c r="B23" s="55"/>
      <c r="C23" s="55"/>
      <c r="D23" s="55"/>
      <c r="E23" s="55"/>
      <c r="F23" s="55"/>
      <c r="G23" s="55"/>
      <c r="H23" s="55"/>
      <c r="I23" s="55"/>
    </row>
    <row r="24" spans="1:9">
      <c r="A24" s="55"/>
      <c r="B24" s="55"/>
      <c r="C24" s="55"/>
      <c r="D24" s="55"/>
      <c r="E24" s="55"/>
      <c r="F24" s="55"/>
      <c r="G24" s="55"/>
      <c r="H24" s="55"/>
      <c r="I24" s="55"/>
    </row>
    <row r="25" spans="1:9">
      <c r="A25" s="55"/>
      <c r="B25" s="55"/>
      <c r="C25" s="55"/>
      <c r="D25" s="55"/>
      <c r="E25" s="55"/>
      <c r="F25" s="55"/>
      <c r="G25" s="55"/>
      <c r="H25" s="55"/>
      <c r="I25" s="55"/>
    </row>
    <row r="26" spans="1:9">
      <c r="A26" s="55"/>
      <c r="B26" s="55"/>
      <c r="C26" s="55"/>
      <c r="D26" s="55"/>
      <c r="E26" s="55"/>
      <c r="F26" s="55"/>
      <c r="G26" s="55"/>
      <c r="H26" s="55"/>
      <c r="I26" s="55"/>
    </row>
    <row r="27" spans="1:9">
      <c r="A27" s="55"/>
      <c r="B27" s="55"/>
      <c r="C27" s="55"/>
      <c r="D27" s="55"/>
      <c r="E27" s="55"/>
      <c r="F27" s="55"/>
      <c r="G27" s="55"/>
      <c r="H27" s="55"/>
      <c r="I27" s="55"/>
    </row>
    <row r="28" spans="1:9">
      <c r="A28" s="55"/>
      <c r="B28" s="55"/>
      <c r="C28" s="55"/>
      <c r="D28" s="55"/>
      <c r="E28" s="55"/>
      <c r="F28" s="55"/>
      <c r="G28" s="55"/>
      <c r="H28" s="55"/>
      <c r="I28" s="55"/>
    </row>
    <row r="29" spans="1:9">
      <c r="A29" s="55"/>
      <c r="B29" s="55"/>
      <c r="C29" s="55"/>
      <c r="D29" s="55"/>
      <c r="E29" s="55"/>
      <c r="F29" s="55"/>
      <c r="G29" s="55"/>
      <c r="H29" s="55"/>
      <c r="I29" s="55"/>
    </row>
    <row r="30" spans="1:9">
      <c r="A30" s="55"/>
      <c r="B30" s="55"/>
      <c r="C30" s="55"/>
      <c r="D30" s="55"/>
      <c r="E30" s="55"/>
      <c r="F30" s="55"/>
      <c r="G30" s="55"/>
      <c r="H30" s="55"/>
      <c r="I30" s="55"/>
    </row>
    <row r="31" spans="1:9">
      <c r="A31" s="55"/>
      <c r="B31" s="55"/>
      <c r="C31" s="55"/>
      <c r="D31" s="55"/>
      <c r="E31" s="55"/>
      <c r="F31" s="55"/>
      <c r="G31" s="55"/>
      <c r="H31" s="55"/>
      <c r="I31" s="55"/>
    </row>
    <row r="32" spans="1:9">
      <c r="A32" s="55"/>
      <c r="B32" s="55"/>
      <c r="C32" s="55"/>
      <c r="D32" s="55"/>
      <c r="E32" s="55"/>
      <c r="F32" s="55"/>
      <c r="G32" s="55"/>
      <c r="H32" s="55"/>
      <c r="I32" s="55"/>
    </row>
    <row r="33" spans="1:9" ht="15.75" thickBot="1">
      <c r="A33" s="55"/>
      <c r="B33" s="55"/>
      <c r="C33" s="55"/>
      <c r="D33" s="55"/>
      <c r="E33" s="55"/>
      <c r="F33" s="55"/>
      <c r="G33" s="55"/>
      <c r="H33" s="55"/>
      <c r="I33" s="55"/>
    </row>
    <row r="34" spans="1:9" ht="15.75" thickBot="1">
      <c r="A34" s="22" t="s">
        <v>37</v>
      </c>
      <c r="B34" s="55"/>
      <c r="C34" s="23"/>
      <c r="D34" s="55"/>
      <c r="E34" s="46"/>
      <c r="F34" s="46"/>
      <c r="G34" s="46"/>
      <c r="H34" s="55"/>
      <c r="I34" s="55"/>
    </row>
    <row r="35" spans="1:9">
      <c r="A35" s="55"/>
      <c r="B35" s="55"/>
      <c r="C35" s="23"/>
      <c r="D35" s="55"/>
      <c r="E35" s="47"/>
      <c r="F35" s="55"/>
      <c r="G35" s="55"/>
      <c r="H35" s="55"/>
      <c r="I35" s="55"/>
    </row>
    <row r="36" spans="1:9">
      <c r="A36" s="24"/>
      <c r="B36" s="84" t="s">
        <v>38</v>
      </c>
      <c r="C36" s="84" t="s">
        <v>62</v>
      </c>
      <c r="D36" s="191" t="s">
        <v>40</v>
      </c>
      <c r="E36" s="191"/>
      <c r="F36" s="191"/>
      <c r="G36" s="24"/>
      <c r="H36" s="24"/>
      <c r="I36" s="55"/>
    </row>
    <row r="37" spans="1:9" ht="30.75" customHeight="1">
      <c r="A37" s="55"/>
      <c r="B37" s="85">
        <v>1</v>
      </c>
      <c r="C37" s="85" t="s">
        <v>63</v>
      </c>
      <c r="D37" s="192" t="s">
        <v>78</v>
      </c>
      <c r="E37" s="193"/>
      <c r="F37" s="194"/>
      <c r="G37" s="55"/>
      <c r="H37" s="55"/>
      <c r="I37" s="55"/>
    </row>
    <row r="38" spans="1:9" ht="72.75" customHeight="1">
      <c r="A38" s="55"/>
      <c r="B38" s="85">
        <v>2</v>
      </c>
      <c r="C38" s="85" t="s">
        <v>70</v>
      </c>
      <c r="D38" s="196" t="s">
        <v>79</v>
      </c>
      <c r="E38" s="197"/>
      <c r="F38" s="198"/>
      <c r="G38" s="55"/>
      <c r="H38" s="55"/>
      <c r="I38" s="55"/>
    </row>
    <row r="39" spans="1:9">
      <c r="A39" s="55"/>
      <c r="B39" s="28"/>
      <c r="C39" s="86"/>
      <c r="D39" s="189"/>
      <c r="E39" s="189"/>
      <c r="F39" s="189"/>
      <c r="G39" s="55"/>
      <c r="H39" s="55"/>
      <c r="I39" s="55"/>
    </row>
    <row r="40" spans="1:9">
      <c r="A40" s="55"/>
      <c r="B40" s="28"/>
      <c r="C40" s="86"/>
      <c r="D40" s="189"/>
      <c r="E40" s="189"/>
      <c r="F40" s="189"/>
      <c r="G40" s="55"/>
      <c r="H40" s="55"/>
      <c r="I40" s="55"/>
    </row>
    <row r="41" spans="1:9">
      <c r="A41" s="55"/>
      <c r="B41" s="55"/>
      <c r="C41" s="23"/>
      <c r="D41" s="55"/>
      <c r="E41" s="48"/>
      <c r="F41" s="55"/>
      <c r="G41" s="55"/>
      <c r="H41" s="55"/>
      <c r="I41" s="55"/>
    </row>
    <row r="42" spans="1:9">
      <c r="A42" s="55"/>
      <c r="B42" s="55"/>
      <c r="C42" s="23"/>
      <c r="D42" s="55"/>
      <c r="E42" s="55"/>
      <c r="F42" s="55"/>
      <c r="G42" s="55"/>
      <c r="H42" s="55"/>
      <c r="I42" s="55"/>
    </row>
    <row r="43" spans="1:9">
      <c r="A43" s="55"/>
      <c r="B43" s="55"/>
      <c r="C43" s="23"/>
      <c r="D43" s="55"/>
      <c r="E43" s="55"/>
      <c r="F43" s="55"/>
      <c r="G43" s="55"/>
      <c r="H43" s="55"/>
      <c r="I43" s="55"/>
    </row>
    <row r="44" spans="1:9">
      <c r="A44" s="22" t="s">
        <v>42</v>
      </c>
      <c r="B44" s="55"/>
      <c r="C44" s="23"/>
      <c r="D44" s="55"/>
      <c r="E44" s="55"/>
      <c r="F44" s="55"/>
      <c r="G44" s="55"/>
      <c r="H44" s="55"/>
      <c r="I44" s="55"/>
    </row>
    <row r="45" spans="1:9">
      <c r="A45" s="55"/>
      <c r="B45" s="55"/>
      <c r="C45" s="23"/>
      <c r="D45" s="55"/>
      <c r="E45" s="55"/>
      <c r="F45" s="55"/>
      <c r="G45" s="55"/>
      <c r="H45" s="55"/>
      <c r="I45" s="55"/>
    </row>
    <row r="46" spans="1:9">
      <c r="A46" s="29"/>
      <c r="B46" s="84" t="s">
        <v>38</v>
      </c>
      <c r="C46" s="84" t="s">
        <v>43</v>
      </c>
      <c r="D46" s="84" t="s">
        <v>44</v>
      </c>
      <c r="E46" s="84" t="s">
        <v>45</v>
      </c>
      <c r="F46" s="84" t="s">
        <v>46</v>
      </c>
      <c r="G46" s="84" t="s">
        <v>47</v>
      </c>
      <c r="H46" s="84" t="s">
        <v>48</v>
      </c>
      <c r="I46" s="55"/>
    </row>
    <row r="47" spans="1:9">
      <c r="A47" s="30"/>
      <c r="B47" s="85">
        <v>1</v>
      </c>
      <c r="C47" s="49"/>
      <c r="D47" s="50"/>
      <c r="E47" s="50"/>
      <c r="F47" s="50"/>
      <c r="G47" s="50"/>
      <c r="H47" s="50"/>
      <c r="I47" s="55"/>
    </row>
    <row r="48" spans="1:9" ht="15.75">
      <c r="A48" s="55"/>
      <c r="B48" s="86">
        <v>2</v>
      </c>
      <c r="C48" s="32"/>
      <c r="D48" s="31"/>
      <c r="E48" s="31"/>
      <c r="F48" s="31"/>
      <c r="G48" s="31"/>
      <c r="H48" s="31"/>
      <c r="I48" s="55"/>
    </row>
    <row r="49" spans="1:9">
      <c r="A49" s="55"/>
      <c r="B49" s="86">
        <v>3</v>
      </c>
      <c r="C49" s="86"/>
      <c r="D49" s="28"/>
      <c r="E49" s="28"/>
      <c r="F49" s="28"/>
      <c r="G49" s="28"/>
      <c r="H49" s="28"/>
      <c r="I49" s="55"/>
    </row>
    <row r="50" spans="1:9">
      <c r="A50" s="55"/>
      <c r="B50" s="86">
        <v>4</v>
      </c>
      <c r="C50" s="86"/>
      <c r="D50" s="28"/>
      <c r="E50" s="28"/>
      <c r="F50" s="28"/>
      <c r="G50" s="28"/>
      <c r="H50" s="28"/>
      <c r="I50" s="55"/>
    </row>
  </sheetData>
  <mergeCells count="6">
    <mergeCell ref="D40:F40"/>
    <mergeCell ref="A1:I1"/>
    <mergeCell ref="D36:F36"/>
    <mergeCell ref="D37:F37"/>
    <mergeCell ref="D38:F38"/>
    <mergeCell ref="D39:F39"/>
  </mergeCells>
  <pageMargins left="0.7" right="0.7" top="0.75" bottom="0.75" header="0.3" footer="0.3"/>
  <pageSetup paperSize="9" scale="6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50"/>
  <sheetViews>
    <sheetView view="pageBreakPreview" topLeftCell="A7" zoomScale="80" zoomScaleSheetLayoutView="80" workbookViewId="0">
      <selection activeCell="L31" sqref="L31"/>
    </sheetView>
  </sheetViews>
  <sheetFormatPr baseColWidth="10" defaultRowHeight="15"/>
  <cols>
    <col min="1" max="1" width="21.85546875" bestFit="1" customWidth="1"/>
    <col min="2" max="2" width="19.5703125" bestFit="1" customWidth="1"/>
    <col min="3" max="4" width="18.7109375" bestFit="1" customWidth="1"/>
    <col min="6" max="6" width="15.5703125" bestFit="1" customWidth="1"/>
    <col min="9" max="9" width="15.140625" customWidth="1"/>
  </cols>
  <sheetData>
    <row r="1" spans="1:9" ht="18" customHeight="1">
      <c r="A1" s="195" t="s">
        <v>49</v>
      </c>
      <c r="B1" s="195"/>
      <c r="C1" s="195"/>
      <c r="D1" s="195"/>
      <c r="E1" s="195"/>
      <c r="F1" s="195"/>
      <c r="G1" s="195"/>
      <c r="H1" s="195"/>
      <c r="I1" s="195"/>
    </row>
    <row r="2" spans="1:9">
      <c r="A2" s="32"/>
      <c r="B2" s="32"/>
      <c r="C2" s="32"/>
      <c r="D2" s="32"/>
      <c r="E2" s="32"/>
      <c r="F2" s="32"/>
      <c r="G2" s="32"/>
      <c r="H2" s="33" t="s">
        <v>0</v>
      </c>
      <c r="I2" s="32"/>
    </row>
    <row r="3" spans="1:9">
      <c r="A3" s="32"/>
      <c r="B3" s="32"/>
      <c r="C3" s="32"/>
      <c r="D3" s="32"/>
      <c r="E3" s="32"/>
      <c r="F3" s="32"/>
      <c r="G3" s="32"/>
      <c r="H3" s="33" t="s">
        <v>50</v>
      </c>
      <c r="I3" s="32"/>
    </row>
    <row r="4" spans="1:9">
      <c r="A4" s="32"/>
      <c r="B4" s="32"/>
      <c r="C4" s="32"/>
      <c r="D4" s="32"/>
      <c r="E4" s="32"/>
      <c r="F4" s="32"/>
      <c r="G4" s="32"/>
      <c r="H4" s="33" t="s">
        <v>4</v>
      </c>
      <c r="I4" s="32"/>
    </row>
    <row r="5" spans="1:9">
      <c r="A5" s="67" t="s">
        <v>51</v>
      </c>
      <c r="B5" s="68" t="s">
        <v>82</v>
      </c>
      <c r="C5" s="67" t="s">
        <v>67</v>
      </c>
      <c r="D5" s="98" t="s">
        <v>83</v>
      </c>
      <c r="E5" s="32"/>
      <c r="F5" s="32"/>
      <c r="G5" s="32"/>
      <c r="H5" s="32"/>
      <c r="I5" s="32"/>
    </row>
    <row r="6" spans="1:9">
      <c r="A6" s="67"/>
      <c r="B6" s="68" t="s">
        <v>73</v>
      </c>
      <c r="C6" s="67" t="s">
        <v>75</v>
      </c>
      <c r="D6" s="69"/>
      <c r="E6" s="32"/>
      <c r="F6" s="32"/>
      <c r="G6" s="32"/>
      <c r="H6" s="32"/>
      <c r="I6" s="32"/>
    </row>
    <row r="7" spans="1:9">
      <c r="A7" s="67"/>
      <c r="B7" s="68" t="s">
        <v>74</v>
      </c>
      <c r="C7" s="67" t="s">
        <v>76</v>
      </c>
      <c r="D7" s="69"/>
      <c r="E7" s="32"/>
      <c r="F7" s="32"/>
      <c r="G7" s="32"/>
      <c r="H7" s="32"/>
      <c r="I7" s="32"/>
    </row>
    <row r="8" spans="1:9">
      <c r="A8" s="32"/>
      <c r="B8" s="32"/>
      <c r="C8" s="32"/>
      <c r="D8" s="32"/>
      <c r="E8" s="32"/>
      <c r="F8" s="33"/>
      <c r="G8" s="32"/>
      <c r="H8" s="32"/>
      <c r="I8" s="32"/>
    </row>
    <row r="9" spans="1:9">
      <c r="A9" s="36" t="s">
        <v>5</v>
      </c>
      <c r="B9" s="36" t="s">
        <v>52</v>
      </c>
      <c r="C9" s="37" t="s">
        <v>53</v>
      </c>
      <c r="D9" s="37" t="s">
        <v>54</v>
      </c>
      <c r="E9" s="37" t="s">
        <v>55</v>
      </c>
      <c r="F9" s="37" t="s">
        <v>56</v>
      </c>
      <c r="G9" s="37" t="s">
        <v>57</v>
      </c>
      <c r="H9" s="37" t="s">
        <v>58</v>
      </c>
      <c r="I9" s="37" t="s">
        <v>59</v>
      </c>
    </row>
    <row r="10" spans="1:9" ht="15.75">
      <c r="A10" s="65" t="s">
        <v>29</v>
      </c>
      <c r="B10" s="99">
        <v>40541</v>
      </c>
      <c r="C10" s="87">
        <v>50571</v>
      </c>
      <c r="D10" s="79"/>
      <c r="E10" s="15"/>
      <c r="F10" s="70">
        <f>B10/60000</f>
        <v>0.6756833333333333</v>
      </c>
      <c r="G10" s="70">
        <f>C10/60000</f>
        <v>0.84284999999999999</v>
      </c>
      <c r="H10" s="70">
        <f>D10/60000</f>
        <v>0</v>
      </c>
      <c r="I10" s="70">
        <f t="shared" ref="I10" si="0">E10/60000</f>
        <v>0</v>
      </c>
    </row>
    <row r="11" spans="1:9" ht="15.75">
      <c r="A11" s="66" t="s">
        <v>30</v>
      </c>
      <c r="B11" s="100">
        <v>17682</v>
      </c>
      <c r="C11" s="88">
        <v>21928</v>
      </c>
      <c r="D11" s="80"/>
      <c r="E11" s="41"/>
      <c r="F11" s="70">
        <f>(B11+B12)/50000</f>
        <v>0.58460000000000001</v>
      </c>
      <c r="G11" s="70">
        <f>(C11+C12)/50000</f>
        <v>1.47038</v>
      </c>
      <c r="H11" s="70">
        <f>(D11+D12)/50000</f>
        <v>0</v>
      </c>
      <c r="I11" s="70">
        <f>(E11+E12)/50000</f>
        <v>0</v>
      </c>
    </row>
    <row r="12" spans="1:9" ht="15.75">
      <c r="A12" s="65" t="s">
        <v>31</v>
      </c>
      <c r="B12" s="99">
        <v>11548</v>
      </c>
      <c r="C12" s="89">
        <v>51591</v>
      </c>
      <c r="D12" s="90"/>
      <c r="E12" s="15"/>
      <c r="F12" s="39"/>
      <c r="G12" s="39"/>
      <c r="H12" s="39"/>
      <c r="I12" s="39"/>
    </row>
    <row r="13" spans="1:9" ht="15.75">
      <c r="A13" s="66" t="s">
        <v>32</v>
      </c>
      <c r="B13" s="100">
        <v>14479</v>
      </c>
      <c r="C13" s="88">
        <v>15888</v>
      </c>
      <c r="D13" s="18"/>
      <c r="E13" s="3"/>
      <c r="F13" s="43"/>
      <c r="G13" s="43"/>
      <c r="H13" s="43"/>
      <c r="I13" s="43"/>
    </row>
    <row r="14" spans="1:9" ht="15.75">
      <c r="A14" s="65" t="s">
        <v>60</v>
      </c>
      <c r="B14" s="99">
        <v>9658</v>
      </c>
      <c r="C14" s="87">
        <v>11105</v>
      </c>
      <c r="D14" s="61"/>
      <c r="E14" s="9"/>
      <c r="F14" s="43"/>
      <c r="G14" s="43"/>
      <c r="H14" s="43"/>
      <c r="I14" s="43"/>
    </row>
    <row r="15" spans="1:9" ht="15.75">
      <c r="A15" s="66" t="s">
        <v>61</v>
      </c>
      <c r="B15" s="100">
        <v>1672</v>
      </c>
      <c r="C15" s="88">
        <v>1517</v>
      </c>
      <c r="D15" s="18"/>
      <c r="E15" s="18"/>
      <c r="F15" s="43"/>
      <c r="G15" s="43"/>
      <c r="H15" s="43"/>
      <c r="I15" s="43"/>
    </row>
    <row r="16" spans="1:9" ht="15.75">
      <c r="A16" s="65" t="s">
        <v>36</v>
      </c>
      <c r="B16" s="99">
        <v>12373</v>
      </c>
      <c r="C16" s="87">
        <v>7433</v>
      </c>
      <c r="D16" s="51"/>
      <c r="E16" s="15"/>
      <c r="F16" s="43"/>
      <c r="G16" s="94"/>
      <c r="H16" s="43"/>
      <c r="I16" s="43"/>
    </row>
    <row r="17" spans="1:9" ht="15.75">
      <c r="A17" s="66" t="s">
        <v>34</v>
      </c>
      <c r="B17" s="100">
        <v>8520</v>
      </c>
      <c r="C17" s="88">
        <v>11624</v>
      </c>
      <c r="D17" s="3"/>
      <c r="E17" s="18"/>
      <c r="F17" s="43"/>
      <c r="G17" s="43"/>
      <c r="H17" s="43"/>
      <c r="I17" s="43"/>
    </row>
    <row r="18" spans="1:9">
      <c r="A18" s="45"/>
      <c r="B18" s="45"/>
      <c r="C18" s="45"/>
      <c r="D18" s="45"/>
      <c r="E18" s="45"/>
      <c r="F18" s="45"/>
      <c r="G18" s="45"/>
      <c r="H18" s="45"/>
      <c r="I18" s="45"/>
    </row>
    <row r="19" spans="1:9">
      <c r="A19" s="45"/>
      <c r="B19" s="45"/>
      <c r="C19" s="45"/>
      <c r="D19" s="45"/>
      <c r="E19" s="45"/>
      <c r="F19" s="45"/>
      <c r="G19" s="45"/>
      <c r="H19" s="45"/>
      <c r="I19" s="45"/>
    </row>
    <row r="20" spans="1:9">
      <c r="A20" s="45"/>
      <c r="B20" s="45"/>
      <c r="C20" s="45"/>
      <c r="D20" s="45"/>
      <c r="E20" s="45"/>
      <c r="F20" s="45"/>
      <c r="G20" s="45"/>
      <c r="H20" s="45"/>
      <c r="I20" s="45"/>
    </row>
    <row r="21" spans="1:9">
      <c r="A21" s="94"/>
      <c r="B21" s="94"/>
      <c r="C21" s="94"/>
      <c r="D21" s="94"/>
      <c r="E21" s="94"/>
      <c r="F21" s="94"/>
      <c r="G21" s="94"/>
      <c r="H21" s="94"/>
      <c r="I21" s="94"/>
    </row>
    <row r="22" spans="1:9">
      <c r="A22" s="94"/>
      <c r="B22" s="94"/>
      <c r="C22" s="94"/>
      <c r="D22" s="94"/>
      <c r="E22" s="94"/>
      <c r="F22" s="94"/>
      <c r="G22" s="94"/>
      <c r="H22" s="94"/>
      <c r="I22" s="94"/>
    </row>
    <row r="23" spans="1:9">
      <c r="A23" s="94"/>
      <c r="B23" s="94"/>
      <c r="C23" s="94"/>
      <c r="D23" s="94"/>
      <c r="E23" s="94"/>
      <c r="F23" s="94"/>
      <c r="G23" s="94"/>
      <c r="H23" s="94"/>
      <c r="I23" s="94"/>
    </row>
    <row r="24" spans="1:9">
      <c r="A24" s="94"/>
      <c r="B24" s="94"/>
      <c r="C24" s="94"/>
      <c r="D24" s="94"/>
      <c r="E24" s="94"/>
      <c r="F24" s="94"/>
      <c r="G24" s="94"/>
      <c r="H24" s="94"/>
      <c r="I24" s="94"/>
    </row>
    <row r="25" spans="1:9">
      <c r="A25" s="94"/>
      <c r="B25" s="94"/>
      <c r="C25" s="94"/>
      <c r="D25" s="94"/>
      <c r="E25" s="94"/>
      <c r="F25" s="94"/>
      <c r="G25" s="94"/>
      <c r="H25" s="94"/>
      <c r="I25" s="94"/>
    </row>
    <row r="26" spans="1:9">
      <c r="A26" s="94"/>
      <c r="B26" s="94"/>
      <c r="C26" s="94"/>
      <c r="D26" s="94"/>
      <c r="E26" s="94"/>
      <c r="F26" s="94"/>
      <c r="G26" s="94"/>
      <c r="H26" s="94"/>
      <c r="I26" s="94"/>
    </row>
    <row r="27" spans="1:9">
      <c r="A27" s="94"/>
      <c r="B27" s="94"/>
      <c r="C27" s="94"/>
      <c r="D27" s="94"/>
      <c r="E27" s="94"/>
      <c r="F27" s="94"/>
      <c r="G27" s="94"/>
      <c r="H27" s="94"/>
      <c r="I27" s="94"/>
    </row>
    <row r="28" spans="1:9">
      <c r="A28" s="94"/>
      <c r="B28" s="94"/>
      <c r="C28" s="94"/>
      <c r="D28" s="94"/>
      <c r="E28" s="94"/>
      <c r="F28" s="94"/>
      <c r="G28" s="94"/>
      <c r="H28" s="94"/>
      <c r="I28" s="94"/>
    </row>
    <row r="29" spans="1:9">
      <c r="A29" s="94"/>
      <c r="B29" s="94"/>
      <c r="C29" s="94"/>
      <c r="D29" s="94"/>
      <c r="E29" s="94"/>
      <c r="F29" s="94"/>
      <c r="G29" s="94"/>
      <c r="H29" s="94"/>
      <c r="I29" s="94"/>
    </row>
    <row r="30" spans="1:9">
      <c r="A30" s="94"/>
      <c r="B30" s="94"/>
      <c r="C30" s="94"/>
      <c r="D30" s="94"/>
      <c r="E30" s="94"/>
      <c r="F30" s="94"/>
      <c r="G30" s="94"/>
      <c r="H30" s="94"/>
      <c r="I30" s="94"/>
    </row>
    <row r="31" spans="1:9">
      <c r="A31" s="94"/>
      <c r="B31" s="94"/>
      <c r="C31" s="94"/>
      <c r="D31" s="94"/>
      <c r="E31" s="94"/>
      <c r="F31" s="94"/>
      <c r="G31" s="94"/>
      <c r="H31" s="94"/>
      <c r="I31" s="94"/>
    </row>
    <row r="32" spans="1:9">
      <c r="A32" s="94"/>
      <c r="B32" s="94"/>
      <c r="C32" s="94"/>
      <c r="D32" s="94"/>
      <c r="E32" s="94"/>
      <c r="F32" s="94"/>
      <c r="G32" s="94"/>
      <c r="H32" s="94"/>
      <c r="I32" s="94"/>
    </row>
    <row r="33" spans="1:9" ht="15.75" thickBot="1">
      <c r="A33" s="94"/>
      <c r="B33" s="94"/>
      <c r="C33" s="94"/>
      <c r="D33" s="94"/>
      <c r="E33" s="94"/>
      <c r="F33" s="94"/>
      <c r="G33" s="94"/>
      <c r="H33" s="94"/>
      <c r="I33" s="94"/>
    </row>
    <row r="34" spans="1:9" ht="15.75" thickBot="1">
      <c r="A34" s="22" t="s">
        <v>37</v>
      </c>
      <c r="B34" s="94"/>
      <c r="C34" s="23"/>
      <c r="D34" s="94"/>
      <c r="E34" s="46"/>
      <c r="F34" s="46"/>
      <c r="G34" s="46"/>
      <c r="H34" s="94"/>
      <c r="I34" s="94"/>
    </row>
    <row r="35" spans="1:9">
      <c r="A35" s="94"/>
      <c r="B35" s="94"/>
      <c r="C35" s="23"/>
      <c r="D35" s="94"/>
      <c r="E35" s="47"/>
      <c r="F35" s="94"/>
      <c r="G35" s="94"/>
      <c r="H35" s="94"/>
      <c r="I35" s="94"/>
    </row>
    <row r="36" spans="1:9">
      <c r="A36" s="24"/>
      <c r="B36" s="91" t="s">
        <v>38</v>
      </c>
      <c r="C36" s="91" t="s">
        <v>62</v>
      </c>
      <c r="D36" s="191" t="s">
        <v>40</v>
      </c>
      <c r="E36" s="191"/>
      <c r="F36" s="191"/>
      <c r="G36" s="24"/>
      <c r="H36" s="24"/>
      <c r="I36" s="94"/>
    </row>
    <row r="37" spans="1:9">
      <c r="A37" s="94"/>
      <c r="B37" s="92">
        <v>1</v>
      </c>
      <c r="C37" s="92"/>
      <c r="D37" s="192"/>
      <c r="E37" s="193"/>
      <c r="F37" s="194"/>
      <c r="G37" s="94"/>
      <c r="H37" s="94"/>
      <c r="I37" s="94"/>
    </row>
    <row r="38" spans="1:9">
      <c r="A38" s="94"/>
      <c r="B38" s="92"/>
      <c r="C38" s="92"/>
      <c r="D38" s="196"/>
      <c r="E38" s="197"/>
      <c r="F38" s="198"/>
      <c r="G38" s="94"/>
      <c r="H38" s="94"/>
      <c r="I38" s="94"/>
    </row>
    <row r="39" spans="1:9">
      <c r="A39" s="94"/>
      <c r="B39" s="28"/>
      <c r="C39" s="93"/>
      <c r="D39" s="189"/>
      <c r="E39" s="189"/>
      <c r="F39" s="189"/>
      <c r="G39" s="94"/>
      <c r="H39" s="94"/>
      <c r="I39" s="94"/>
    </row>
    <row r="40" spans="1:9">
      <c r="A40" s="94"/>
      <c r="B40" s="28"/>
      <c r="C40" s="93"/>
      <c r="D40" s="189"/>
      <c r="E40" s="189"/>
      <c r="F40" s="189"/>
      <c r="G40" s="94"/>
      <c r="H40" s="94"/>
      <c r="I40" s="94"/>
    </row>
    <row r="41" spans="1:9">
      <c r="A41" s="94"/>
      <c r="B41" s="94"/>
      <c r="C41" s="23"/>
      <c r="D41" s="94"/>
      <c r="E41" s="48"/>
      <c r="F41" s="94"/>
      <c r="G41" s="94"/>
      <c r="H41" s="94"/>
      <c r="I41" s="94"/>
    </row>
    <row r="42" spans="1:9">
      <c r="A42" s="94"/>
      <c r="B42" s="94"/>
      <c r="C42" s="23"/>
      <c r="D42" s="94"/>
      <c r="E42" s="94"/>
      <c r="F42" s="94"/>
      <c r="G42" s="94"/>
      <c r="H42" s="94"/>
      <c r="I42" s="94"/>
    </row>
    <row r="43" spans="1:9">
      <c r="A43" s="94"/>
      <c r="B43" s="94"/>
      <c r="C43" s="23"/>
      <c r="D43" s="94"/>
      <c r="E43" s="94"/>
      <c r="F43" s="94"/>
      <c r="G43" s="94"/>
      <c r="H43" s="94"/>
      <c r="I43" s="94"/>
    </row>
    <row r="44" spans="1:9">
      <c r="A44" s="22" t="s">
        <v>42</v>
      </c>
      <c r="B44" s="94"/>
      <c r="C44" s="23"/>
      <c r="D44" s="94"/>
      <c r="E44" s="94"/>
      <c r="F44" s="94"/>
      <c r="G44" s="94"/>
      <c r="H44" s="94"/>
      <c r="I44" s="94"/>
    </row>
    <row r="45" spans="1:9">
      <c r="A45" s="94"/>
      <c r="B45" s="94"/>
      <c r="C45" s="23"/>
      <c r="D45" s="94"/>
      <c r="E45" s="94"/>
      <c r="F45" s="94"/>
      <c r="G45" s="94"/>
      <c r="H45" s="94"/>
      <c r="I45" s="94"/>
    </row>
    <row r="46" spans="1:9">
      <c r="A46" s="29"/>
      <c r="B46" s="91" t="s">
        <v>38</v>
      </c>
      <c r="C46" s="91" t="s">
        <v>43</v>
      </c>
      <c r="D46" s="91" t="s">
        <v>44</v>
      </c>
      <c r="E46" s="91" t="s">
        <v>45</v>
      </c>
      <c r="F46" s="91" t="s">
        <v>46</v>
      </c>
      <c r="G46" s="91" t="s">
        <v>47</v>
      </c>
      <c r="H46" s="91" t="s">
        <v>48</v>
      </c>
      <c r="I46" s="94"/>
    </row>
    <row r="47" spans="1:9">
      <c r="A47" s="30"/>
      <c r="B47" s="92">
        <v>1</v>
      </c>
      <c r="C47" s="49"/>
      <c r="D47" s="50"/>
      <c r="E47" s="50"/>
      <c r="F47" s="50"/>
      <c r="G47" s="50"/>
      <c r="H47" s="50"/>
      <c r="I47" s="94"/>
    </row>
    <row r="48" spans="1:9" ht="15.75">
      <c r="A48" s="94"/>
      <c r="B48" s="93">
        <v>2</v>
      </c>
      <c r="C48" s="32"/>
      <c r="D48" s="31"/>
      <c r="E48" s="31"/>
      <c r="F48" s="31"/>
      <c r="G48" s="31"/>
      <c r="H48" s="31"/>
      <c r="I48" s="94"/>
    </row>
    <row r="49" spans="1:9">
      <c r="A49" s="94"/>
      <c r="B49" s="93">
        <v>3</v>
      </c>
      <c r="C49" s="93"/>
      <c r="D49" s="28"/>
      <c r="E49" s="28"/>
      <c r="F49" s="28"/>
      <c r="G49" s="28"/>
      <c r="H49" s="28"/>
      <c r="I49" s="94"/>
    </row>
    <row r="50" spans="1:9">
      <c r="A50" s="94"/>
      <c r="B50" s="93">
        <v>4</v>
      </c>
      <c r="C50" s="93"/>
      <c r="D50" s="28"/>
      <c r="E50" s="28"/>
      <c r="F50" s="28"/>
      <c r="G50" s="28"/>
      <c r="H50" s="28"/>
      <c r="I50" s="94"/>
    </row>
  </sheetData>
  <mergeCells count="6">
    <mergeCell ref="D40:F40"/>
    <mergeCell ref="A1:I1"/>
    <mergeCell ref="D36:F36"/>
    <mergeCell ref="D37:F37"/>
    <mergeCell ref="D38:F38"/>
    <mergeCell ref="D39:F39"/>
  </mergeCells>
  <pageMargins left="0.7" right="0.7" top="0.75" bottom="0.75" header="0.3" footer="0.3"/>
  <pageSetup paperSize="9" scale="6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9"/>
  <sheetViews>
    <sheetView view="pageBreakPreview" topLeftCell="A14" zoomScale="82" zoomScaleSheetLayoutView="82" workbookViewId="0">
      <selection activeCell="D36" sqref="D36:F38"/>
    </sheetView>
  </sheetViews>
  <sheetFormatPr baseColWidth="10" defaultRowHeight="15"/>
  <cols>
    <col min="1" max="1" width="21.28515625" customWidth="1"/>
    <col min="2" max="2" width="20.7109375" customWidth="1"/>
    <col min="3" max="3" width="20.140625" bestFit="1" customWidth="1"/>
    <col min="6" max="6" width="11.42578125" customWidth="1"/>
  </cols>
  <sheetData>
    <row r="1" spans="1:9">
      <c r="A1" s="102"/>
      <c r="B1" s="102"/>
      <c r="C1" s="102"/>
      <c r="D1" s="102"/>
      <c r="E1" s="102"/>
      <c r="F1" s="102"/>
      <c r="G1" s="102"/>
      <c r="H1" s="103" t="s">
        <v>0</v>
      </c>
      <c r="I1" s="102"/>
    </row>
    <row r="2" spans="1:9">
      <c r="A2" s="102"/>
      <c r="B2" s="102"/>
      <c r="C2" s="102"/>
      <c r="D2" s="102"/>
      <c r="E2" s="102"/>
      <c r="F2" s="102"/>
      <c r="G2" s="102"/>
      <c r="H2" s="103" t="s">
        <v>50</v>
      </c>
      <c r="I2" s="102"/>
    </row>
    <row r="3" spans="1:9">
      <c r="A3" s="102"/>
      <c r="B3" s="102"/>
      <c r="C3" s="102"/>
      <c r="D3" s="102"/>
      <c r="E3" s="102"/>
      <c r="F3" s="102"/>
      <c r="G3" s="102"/>
      <c r="H3" s="103" t="s">
        <v>4</v>
      </c>
      <c r="I3" s="102"/>
    </row>
    <row r="4" spans="1:9">
      <c r="A4" s="104" t="s">
        <v>51</v>
      </c>
      <c r="B4" s="105" t="s">
        <v>84</v>
      </c>
      <c r="C4" s="104" t="s">
        <v>67</v>
      </c>
      <c r="D4" s="106" t="s">
        <v>80</v>
      </c>
      <c r="E4" s="102"/>
      <c r="F4" s="102"/>
      <c r="G4" s="102"/>
      <c r="H4" s="102"/>
      <c r="I4" s="102"/>
    </row>
    <row r="5" spans="1:9">
      <c r="A5" s="105" t="s">
        <v>73</v>
      </c>
      <c r="B5" s="104" t="s">
        <v>75</v>
      </c>
      <c r="C5" s="102"/>
      <c r="D5" s="102"/>
      <c r="E5" s="102"/>
      <c r="F5" s="102"/>
      <c r="G5" s="102"/>
      <c r="H5" s="102"/>
      <c r="I5" s="102"/>
    </row>
    <row r="6" spans="1:9">
      <c r="A6" s="105" t="s">
        <v>74</v>
      </c>
      <c r="B6" s="104" t="s">
        <v>76</v>
      </c>
      <c r="C6" s="102"/>
      <c r="D6" s="102"/>
      <c r="E6" s="102"/>
      <c r="F6" s="102"/>
      <c r="G6" s="102"/>
      <c r="H6" s="102"/>
      <c r="I6" s="102"/>
    </row>
    <row r="7" spans="1:9">
      <c r="A7" s="102"/>
      <c r="B7" s="102"/>
      <c r="C7" s="102"/>
      <c r="D7" s="102"/>
      <c r="E7" s="102"/>
      <c r="F7" s="103"/>
      <c r="G7" s="102"/>
      <c r="H7" s="102"/>
      <c r="I7" s="102"/>
    </row>
    <row r="8" spans="1:9" ht="26.25" customHeight="1">
      <c r="A8" s="36" t="s">
        <v>5</v>
      </c>
      <c r="B8" s="36" t="s">
        <v>52</v>
      </c>
      <c r="C8" s="37" t="s">
        <v>53</v>
      </c>
      <c r="D8" s="37" t="s">
        <v>54</v>
      </c>
      <c r="E8" s="37" t="s">
        <v>55</v>
      </c>
      <c r="F8" s="37" t="s">
        <v>56</v>
      </c>
      <c r="G8" s="37" t="s">
        <v>57</v>
      </c>
      <c r="H8" s="37" t="s">
        <v>58</v>
      </c>
      <c r="I8" s="37" t="s">
        <v>59</v>
      </c>
    </row>
    <row r="9" spans="1:9" ht="23.25" customHeight="1">
      <c r="A9" s="65" t="s">
        <v>29</v>
      </c>
      <c r="B9" s="99">
        <v>27429</v>
      </c>
      <c r="C9" s="87">
        <v>36348</v>
      </c>
      <c r="D9" s="109">
        <v>39217.286999999997</v>
      </c>
      <c r="E9" s="15"/>
      <c r="F9" s="70">
        <f>B9/60000</f>
        <v>0.45715</v>
      </c>
      <c r="G9" s="70">
        <f>C9/60000</f>
        <v>0.60580000000000001</v>
      </c>
      <c r="H9" s="70">
        <f>D9/60000</f>
        <v>0.65362144999999994</v>
      </c>
      <c r="I9" s="70">
        <f t="shared" ref="I9" si="0">E9/60000</f>
        <v>0</v>
      </c>
    </row>
    <row r="10" spans="1:9" ht="23.25" customHeight="1">
      <c r="A10" s="66" t="s">
        <v>30</v>
      </c>
      <c r="B10" s="100">
        <v>33043</v>
      </c>
      <c r="C10" s="88">
        <v>5120</v>
      </c>
      <c r="D10" s="80">
        <v>0</v>
      </c>
      <c r="E10" s="41"/>
      <c r="F10" s="70">
        <f>(B10+B11)/50000</f>
        <v>0.66086</v>
      </c>
      <c r="G10" s="70">
        <f>(C10+C11)/50000</f>
        <v>0.88990000000000002</v>
      </c>
      <c r="H10" s="70">
        <f>(D10+D11)/50000</f>
        <v>0.92973042000000006</v>
      </c>
      <c r="I10" s="70">
        <f>(E10+E11)/50000</f>
        <v>0</v>
      </c>
    </row>
    <row r="11" spans="1:9" ht="23.25" customHeight="1">
      <c r="A11" s="65" t="s">
        <v>31</v>
      </c>
      <c r="B11" s="99"/>
      <c r="C11" s="89">
        <v>39375</v>
      </c>
      <c r="D11" s="51">
        <v>46486.521000000001</v>
      </c>
      <c r="E11" s="15"/>
      <c r="F11" s="39"/>
      <c r="G11" s="39"/>
      <c r="H11" s="39"/>
      <c r="I11" s="39"/>
    </row>
    <row r="12" spans="1:9" ht="23.25" customHeight="1">
      <c r="A12" s="66" t="s">
        <v>32</v>
      </c>
      <c r="B12" s="100">
        <v>5136</v>
      </c>
      <c r="C12" s="88">
        <v>13136</v>
      </c>
      <c r="D12" s="3">
        <v>5325.7690000000002</v>
      </c>
      <c r="E12" s="3"/>
      <c r="F12" s="43"/>
      <c r="G12" s="43"/>
      <c r="H12" s="43"/>
      <c r="I12" s="43"/>
    </row>
    <row r="13" spans="1:9" ht="23.25" customHeight="1">
      <c r="A13" s="65" t="s">
        <v>60</v>
      </c>
      <c r="B13" s="99">
        <v>4327</v>
      </c>
      <c r="C13" s="87">
        <v>17128</v>
      </c>
      <c r="D13" s="51">
        <v>10426.687</v>
      </c>
      <c r="E13" s="9"/>
      <c r="F13" s="43"/>
      <c r="G13" s="43"/>
      <c r="H13" s="43"/>
      <c r="I13" s="43"/>
    </row>
    <row r="14" spans="1:9" ht="23.25" customHeight="1">
      <c r="A14" s="66" t="s">
        <v>61</v>
      </c>
      <c r="B14" s="100">
        <v>308</v>
      </c>
      <c r="C14" s="88"/>
      <c r="D14" s="3">
        <v>2320.1660000000002</v>
      </c>
      <c r="E14" s="18"/>
      <c r="F14" s="43"/>
      <c r="G14" s="43"/>
      <c r="H14" s="43"/>
      <c r="I14" s="43"/>
    </row>
    <row r="15" spans="1:9" ht="23.25" customHeight="1">
      <c r="A15" s="65" t="s">
        <v>36</v>
      </c>
      <c r="B15" s="99">
        <v>1386</v>
      </c>
      <c r="C15" s="87">
        <v>6578</v>
      </c>
      <c r="D15" s="61">
        <v>10022.897000000001</v>
      </c>
      <c r="E15" s="15"/>
      <c r="F15" s="43"/>
      <c r="G15" s="101"/>
      <c r="H15" s="43"/>
      <c r="I15" s="43"/>
    </row>
    <row r="16" spans="1:9" ht="23.25" customHeight="1">
      <c r="A16" s="66" t="s">
        <v>34</v>
      </c>
      <c r="B16" s="100">
        <v>3267</v>
      </c>
      <c r="C16" s="88">
        <v>248</v>
      </c>
      <c r="D16" s="18">
        <v>9912.0409999999993</v>
      </c>
      <c r="E16" s="18"/>
      <c r="F16" s="43"/>
      <c r="G16" s="43"/>
      <c r="H16" s="43"/>
      <c r="I16" s="43"/>
    </row>
    <row r="17" spans="1:9">
      <c r="A17" s="107"/>
      <c r="B17" s="107"/>
      <c r="C17" s="107"/>
      <c r="D17" s="107"/>
      <c r="E17" s="107"/>
      <c r="F17" s="107"/>
      <c r="G17" s="107"/>
      <c r="H17" s="107"/>
      <c r="I17" s="107"/>
    </row>
    <row r="18" spans="1:9">
      <c r="A18" s="107"/>
      <c r="B18" s="107"/>
      <c r="C18" s="107"/>
      <c r="D18" s="107"/>
      <c r="E18" s="107"/>
      <c r="F18" s="107"/>
      <c r="G18" s="107"/>
      <c r="H18" s="107"/>
      <c r="I18" s="107"/>
    </row>
    <row r="19" spans="1:9">
      <c r="A19" s="107"/>
      <c r="B19" s="107"/>
      <c r="C19" s="107"/>
      <c r="D19" s="107"/>
      <c r="E19" s="107"/>
      <c r="F19" s="107"/>
      <c r="G19" s="107"/>
      <c r="H19" s="107"/>
      <c r="I19" s="107"/>
    </row>
    <row r="20" spans="1:9">
      <c r="A20" s="108"/>
      <c r="B20" s="108"/>
      <c r="C20" s="108"/>
      <c r="D20" s="108"/>
      <c r="E20" s="108"/>
      <c r="F20" s="108"/>
      <c r="G20" s="108"/>
      <c r="H20" s="108"/>
      <c r="I20" s="108"/>
    </row>
    <row r="21" spans="1:9">
      <c r="A21" s="108"/>
      <c r="B21" s="108"/>
      <c r="C21" s="108"/>
      <c r="D21" s="108"/>
      <c r="E21" s="108"/>
      <c r="F21" s="108"/>
      <c r="G21" s="108"/>
      <c r="H21" s="108"/>
      <c r="I21" s="108"/>
    </row>
    <row r="22" spans="1:9">
      <c r="A22" s="108"/>
      <c r="B22" s="108"/>
      <c r="C22" s="108"/>
      <c r="D22" s="108"/>
      <c r="E22" s="108"/>
      <c r="F22" s="108"/>
      <c r="G22" s="108"/>
      <c r="H22" s="108"/>
      <c r="I22" s="108"/>
    </row>
    <row r="23" spans="1:9">
      <c r="A23" s="108"/>
      <c r="B23" s="108"/>
      <c r="C23" s="108"/>
      <c r="D23" s="108"/>
      <c r="E23" s="108"/>
      <c r="F23" s="108"/>
      <c r="G23" s="108"/>
      <c r="H23" s="108"/>
      <c r="I23" s="108"/>
    </row>
    <row r="24" spans="1:9">
      <c r="A24" s="108"/>
      <c r="B24" s="108"/>
      <c r="C24" s="108"/>
      <c r="D24" s="108"/>
      <c r="E24" s="108"/>
      <c r="F24" s="108"/>
      <c r="G24" s="108"/>
      <c r="H24" s="108"/>
      <c r="I24" s="108"/>
    </row>
    <row r="25" spans="1:9">
      <c r="A25" s="108"/>
      <c r="B25" s="108"/>
      <c r="C25" s="108"/>
      <c r="D25" s="108"/>
      <c r="E25" s="108"/>
      <c r="F25" s="108"/>
      <c r="G25" s="108"/>
      <c r="H25" s="108"/>
      <c r="I25" s="108"/>
    </row>
    <row r="26" spans="1:9">
      <c r="A26" s="108"/>
      <c r="B26" s="108"/>
      <c r="C26" s="108"/>
      <c r="D26" s="108"/>
      <c r="E26" s="108"/>
      <c r="F26" s="108"/>
      <c r="G26" s="108"/>
      <c r="H26" s="108"/>
      <c r="I26" s="108"/>
    </row>
    <row r="27" spans="1:9">
      <c r="A27" s="108"/>
      <c r="B27" s="108"/>
      <c r="C27" s="108"/>
      <c r="D27" s="108"/>
      <c r="E27" s="108"/>
      <c r="F27" s="108"/>
      <c r="G27" s="108"/>
      <c r="H27" s="108"/>
      <c r="I27" s="108"/>
    </row>
    <row r="28" spans="1:9">
      <c r="A28" s="108"/>
      <c r="B28" s="108"/>
      <c r="C28" s="108"/>
      <c r="D28" s="108"/>
      <c r="E28" s="108"/>
      <c r="F28" s="108"/>
      <c r="G28" s="108"/>
      <c r="H28" s="108"/>
      <c r="I28" s="108"/>
    </row>
    <row r="29" spans="1:9">
      <c r="A29" s="108"/>
      <c r="B29" s="108"/>
      <c r="C29" s="108"/>
      <c r="D29" s="108"/>
      <c r="E29" s="108"/>
      <c r="F29" s="108"/>
      <c r="G29" s="108"/>
      <c r="H29" s="108"/>
      <c r="I29" s="108"/>
    </row>
    <row r="30" spans="1:9">
      <c r="A30" s="108"/>
      <c r="B30" s="108"/>
      <c r="C30" s="108"/>
      <c r="D30" s="108"/>
      <c r="E30" s="108"/>
      <c r="F30" s="108"/>
      <c r="G30" s="108"/>
      <c r="H30" s="108"/>
      <c r="I30" s="108"/>
    </row>
    <row r="31" spans="1:9">
      <c r="A31" s="108"/>
      <c r="B31" s="108"/>
      <c r="C31" s="108"/>
      <c r="D31" s="108"/>
      <c r="E31" s="108"/>
      <c r="F31" s="108"/>
      <c r="G31" s="108"/>
      <c r="H31" s="108"/>
      <c r="I31" s="108"/>
    </row>
    <row r="32" spans="1:9">
      <c r="A32" s="108"/>
      <c r="B32" s="108"/>
      <c r="C32" s="108"/>
      <c r="D32" s="108"/>
      <c r="E32" s="108"/>
      <c r="F32" s="108"/>
      <c r="G32" s="108"/>
      <c r="H32" s="108"/>
      <c r="I32" s="108"/>
    </row>
    <row r="33" spans="1:9" ht="15.75" thickBot="1">
      <c r="A33" s="22" t="s">
        <v>37</v>
      </c>
      <c r="B33" s="101"/>
      <c r="C33" s="23"/>
      <c r="D33" s="23"/>
      <c r="E33" s="23"/>
      <c r="F33" s="23"/>
      <c r="G33" s="23"/>
      <c r="H33" s="23"/>
      <c r="I33" s="101"/>
    </row>
    <row r="34" spans="1:9">
      <c r="A34" s="101"/>
      <c r="B34" s="101"/>
      <c r="C34" s="23"/>
      <c r="D34" s="101"/>
      <c r="E34" s="47"/>
      <c r="F34" s="101"/>
      <c r="G34" s="101"/>
      <c r="H34" s="101"/>
      <c r="I34" s="101"/>
    </row>
    <row r="35" spans="1:9">
      <c r="A35" s="24"/>
      <c r="B35" s="95" t="s">
        <v>38</v>
      </c>
      <c r="C35" s="95" t="s">
        <v>62</v>
      </c>
      <c r="D35" s="191" t="s">
        <v>40</v>
      </c>
      <c r="E35" s="191"/>
      <c r="F35" s="191"/>
      <c r="G35" s="24"/>
      <c r="H35" s="24"/>
      <c r="I35" s="101"/>
    </row>
    <row r="36" spans="1:9" ht="45" customHeight="1">
      <c r="A36" s="101"/>
      <c r="B36" s="96">
        <v>1</v>
      </c>
      <c r="C36" s="96" t="s">
        <v>63</v>
      </c>
      <c r="D36" s="192" t="s">
        <v>85</v>
      </c>
      <c r="E36" s="193"/>
      <c r="F36" s="194"/>
      <c r="G36" s="101"/>
      <c r="H36" s="101"/>
      <c r="I36" s="101"/>
    </row>
    <row r="37" spans="1:9" ht="44.25" customHeight="1">
      <c r="A37" s="101"/>
      <c r="B37" s="199">
        <v>2</v>
      </c>
      <c r="C37" s="199" t="s">
        <v>70</v>
      </c>
      <c r="D37" s="192" t="s">
        <v>86</v>
      </c>
      <c r="E37" s="193"/>
      <c r="F37" s="194"/>
      <c r="G37" s="101"/>
      <c r="H37" s="101"/>
      <c r="I37" s="101"/>
    </row>
    <row r="38" spans="1:9" ht="30.75" customHeight="1">
      <c r="A38" s="101"/>
      <c r="B38" s="200"/>
      <c r="C38" s="200"/>
      <c r="D38" s="192" t="s">
        <v>87</v>
      </c>
      <c r="E38" s="193"/>
      <c r="F38" s="194"/>
      <c r="G38" s="101"/>
      <c r="H38" s="101"/>
      <c r="I38" s="101"/>
    </row>
    <row r="39" spans="1:9">
      <c r="A39" s="101"/>
      <c r="B39" s="28"/>
      <c r="C39" s="97"/>
      <c r="D39" s="189"/>
      <c r="E39" s="189"/>
      <c r="F39" s="189"/>
      <c r="G39" s="101"/>
      <c r="H39" s="101"/>
      <c r="I39" s="101"/>
    </row>
    <row r="40" spans="1:9">
      <c r="A40" s="101"/>
      <c r="B40" s="101"/>
      <c r="C40" s="23"/>
      <c r="D40" s="101"/>
      <c r="E40" s="48"/>
      <c r="F40" s="101"/>
      <c r="G40" s="101"/>
      <c r="H40" s="101"/>
      <c r="I40" s="101"/>
    </row>
    <row r="41" spans="1:9">
      <c r="A41" s="101"/>
      <c r="B41" s="101"/>
      <c r="C41" s="23"/>
      <c r="D41" s="101"/>
      <c r="E41" s="101"/>
      <c r="F41" s="101"/>
      <c r="G41" s="101"/>
      <c r="H41" s="101"/>
      <c r="I41" s="101"/>
    </row>
    <row r="42" spans="1:9">
      <c r="A42" s="101"/>
      <c r="B42" s="101"/>
      <c r="C42" s="23"/>
      <c r="D42" s="101"/>
      <c r="E42" s="101"/>
      <c r="F42" s="101"/>
      <c r="G42" s="101"/>
      <c r="H42" s="101"/>
      <c r="I42" s="101"/>
    </row>
    <row r="43" spans="1:9">
      <c r="A43" s="22" t="s">
        <v>42</v>
      </c>
      <c r="B43" s="101"/>
      <c r="C43" s="23"/>
      <c r="D43" s="101"/>
      <c r="E43" s="101"/>
      <c r="F43" s="101"/>
      <c r="G43" s="101"/>
      <c r="H43" s="101"/>
      <c r="I43" s="101"/>
    </row>
    <row r="44" spans="1:9">
      <c r="A44" s="101"/>
      <c r="B44" s="101"/>
      <c r="C44" s="23"/>
      <c r="D44" s="101"/>
      <c r="E44" s="101"/>
      <c r="F44" s="101"/>
      <c r="G44" s="101"/>
      <c r="H44" s="101"/>
      <c r="I44" s="101"/>
    </row>
    <row r="45" spans="1:9">
      <c r="A45" s="29"/>
      <c r="B45" s="95" t="s">
        <v>38</v>
      </c>
      <c r="C45" s="95" t="s">
        <v>43</v>
      </c>
      <c r="D45" s="95" t="s">
        <v>44</v>
      </c>
      <c r="E45" s="95" t="s">
        <v>45</v>
      </c>
      <c r="F45" s="95" t="s">
        <v>46</v>
      </c>
      <c r="G45" s="95" t="s">
        <v>47</v>
      </c>
      <c r="H45" s="95" t="s">
        <v>48</v>
      </c>
      <c r="I45" s="101"/>
    </row>
    <row r="46" spans="1:9">
      <c r="A46" s="30"/>
      <c r="B46" s="96">
        <v>1</v>
      </c>
      <c r="C46" s="49"/>
      <c r="D46" s="50"/>
      <c r="E46" s="50"/>
      <c r="F46" s="50"/>
      <c r="G46" s="50"/>
      <c r="H46" s="50"/>
      <c r="I46" s="101"/>
    </row>
    <row r="47" spans="1:9" ht="15.75">
      <c r="A47" s="101"/>
      <c r="B47" s="97">
        <v>2</v>
      </c>
      <c r="C47" s="32"/>
      <c r="D47" s="31"/>
      <c r="E47" s="31"/>
      <c r="F47" s="31"/>
      <c r="G47" s="31"/>
      <c r="H47" s="31"/>
      <c r="I47" s="101"/>
    </row>
    <row r="48" spans="1:9">
      <c r="A48" s="101"/>
      <c r="B48" s="97">
        <v>3</v>
      </c>
      <c r="C48" s="97"/>
      <c r="D48" s="28"/>
      <c r="E48" s="28"/>
      <c r="F48" s="28"/>
      <c r="G48" s="28"/>
      <c r="H48" s="28"/>
      <c r="I48" s="101"/>
    </row>
    <row r="49" spans="1:9">
      <c r="A49" s="101"/>
      <c r="B49" s="97">
        <v>4</v>
      </c>
      <c r="C49" s="97"/>
      <c r="D49" s="28"/>
      <c r="E49" s="28"/>
      <c r="F49" s="28"/>
      <c r="G49" s="28"/>
      <c r="H49" s="28"/>
      <c r="I49" s="101"/>
    </row>
  </sheetData>
  <mergeCells count="7">
    <mergeCell ref="D39:F39"/>
    <mergeCell ref="B37:B38"/>
    <mergeCell ref="C37:C38"/>
    <mergeCell ref="D35:F35"/>
    <mergeCell ref="D36:F36"/>
    <mergeCell ref="D37:F37"/>
    <mergeCell ref="D38:F38"/>
  </mergeCells>
  <pageMargins left="0.31" right="0.11811023622047245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 2020</vt:lpstr>
      <vt:lpstr>TG..FEVRIER</vt:lpstr>
      <vt:lpstr>TG ..S2</vt:lpstr>
      <vt:lpstr>Feuil1</vt:lpstr>
      <vt:lpstr>Feuil2</vt:lpstr>
      <vt:lpstr>Feuil3</vt:lpstr>
      <vt:lpstr>Feuil4</vt:lpstr>
      <vt:lpstr>Feuil5</vt:lpstr>
      <vt:lpstr>Feuil6</vt:lpstr>
      <vt:lpstr>Feuil7</vt:lpstr>
      <vt:lpstr>Feuil8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KEZZI Muhamled</dc:creator>
  <cp:lastModifiedBy>KEZZI Muhamled</cp:lastModifiedBy>
  <cp:lastPrinted>2020-03-10T19:03:50Z</cp:lastPrinted>
  <dcterms:created xsi:type="dcterms:W3CDTF">2018-06-05T11:04:22Z</dcterms:created>
  <dcterms:modified xsi:type="dcterms:W3CDTF">2021-05-17T10:00:52Z</dcterms:modified>
</cp:coreProperties>
</file>