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3740" activeTab="1"/>
  </bookViews>
  <sheets>
    <sheet name="Feuil2" sheetId="2" r:id="rId1"/>
    <sheet name="Version revue" sheetId="3" r:id="rId2"/>
  </sheets>
  <definedNames>
    <definedName name="_xlnm._FilterDatabase" localSheetId="0" hidden="1">Feuil2!$B$6:$N$44</definedName>
    <definedName name="_xlnm._FilterDatabase" localSheetId="1" hidden="1">'Version revue'!$B$6:$N$46</definedName>
  </definedNames>
  <calcPr calcId="124519"/>
</workbook>
</file>

<file path=xl/calcChain.xml><?xml version="1.0" encoding="utf-8"?>
<calcChain xmlns="http://schemas.openxmlformats.org/spreadsheetml/2006/main">
  <c r="S46" i="3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11"/>
  <c r="P12"/>
  <c r="S12" s="1"/>
  <c r="P13"/>
  <c r="P14"/>
  <c r="S14" s="1"/>
  <c r="P15"/>
  <c r="P16"/>
  <c r="S16" s="1"/>
  <c r="P17"/>
  <c r="P18"/>
  <c r="S18" s="1"/>
  <c r="P19"/>
  <c r="P20"/>
  <c r="S20" s="1"/>
  <c r="P21"/>
  <c r="P22"/>
  <c r="S22" s="1"/>
  <c r="P23"/>
  <c r="P24"/>
  <c r="S24" s="1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11"/>
  <c r="F12"/>
  <c r="N12" s="1"/>
  <c r="F13"/>
  <c r="F14"/>
  <c r="N14" s="1"/>
  <c r="F15"/>
  <c r="F16"/>
  <c r="N16" s="1"/>
  <c r="F17"/>
  <c r="F18"/>
  <c r="N18" s="1"/>
  <c r="F19"/>
  <c r="F20"/>
  <c r="N20" s="1"/>
  <c r="F21"/>
  <c r="F22"/>
  <c r="N22" s="1"/>
  <c r="F23"/>
  <c r="F24"/>
  <c r="N24" s="1"/>
  <c r="F25"/>
  <c r="F26"/>
  <c r="F27"/>
  <c r="F28"/>
  <c r="N28" s="1"/>
  <c r="F29"/>
  <c r="F30"/>
  <c r="N30" s="1"/>
  <c r="F31"/>
  <c r="F32"/>
  <c r="N32" s="1"/>
  <c r="F33"/>
  <c r="F34"/>
  <c r="N34" s="1"/>
  <c r="F35"/>
  <c r="F36"/>
  <c r="N36" s="1"/>
  <c r="F37"/>
  <c r="F38"/>
  <c r="N38" s="1"/>
  <c r="F39"/>
  <c r="F40"/>
  <c r="N40" s="1"/>
  <c r="F41"/>
  <c r="F42"/>
  <c r="N42" s="1"/>
  <c r="F43"/>
  <c r="F44"/>
  <c r="N44" s="1"/>
  <c r="F45"/>
  <c r="F11"/>
  <c r="N11" s="1"/>
  <c r="N45" l="1"/>
  <c r="N43"/>
  <c r="N41"/>
  <c r="N39"/>
  <c r="N37"/>
  <c r="N35"/>
  <c r="N33"/>
  <c r="N31"/>
  <c r="N29"/>
  <c r="N27"/>
  <c r="N25"/>
  <c r="N23"/>
  <c r="N21"/>
  <c r="N19"/>
  <c r="N17"/>
  <c r="N15"/>
  <c r="N13"/>
  <c r="S45"/>
  <c r="S43"/>
  <c r="S41"/>
  <c r="S39"/>
  <c r="S37"/>
  <c r="S35"/>
  <c r="S33"/>
  <c r="S31"/>
  <c r="S29"/>
  <c r="S27"/>
  <c r="S25"/>
  <c r="S23"/>
  <c r="S21"/>
  <c r="S19"/>
  <c r="S17"/>
  <c r="S15"/>
  <c r="S13"/>
  <c r="S11"/>
  <c r="S44"/>
  <c r="S42"/>
  <c r="S40"/>
  <c r="S38"/>
  <c r="S36"/>
  <c r="S34"/>
  <c r="S32"/>
  <c r="S30"/>
  <c r="S28"/>
  <c r="N26"/>
  <c r="S26"/>
  <c r="S10"/>
  <c r="S9"/>
  <c r="N10"/>
  <c r="N9"/>
  <c r="R10"/>
  <c r="Q10"/>
  <c r="P10"/>
  <c r="I10"/>
  <c r="J10"/>
  <c r="K10"/>
  <c r="L10"/>
  <c r="M10"/>
  <c r="G10"/>
  <c r="H10"/>
  <c r="F10"/>
  <c r="N8"/>
  <c r="I9" i="2"/>
  <c r="I39"/>
  <c r="I40"/>
  <c r="I27"/>
  <c r="N46" i="3" l="1"/>
  <c r="I11" i="2"/>
  <c r="I10" l="1"/>
  <c r="I12"/>
  <c r="I13"/>
  <c r="I14"/>
  <c r="I15"/>
  <c r="I16"/>
  <c r="I17"/>
  <c r="I18"/>
  <c r="I19"/>
  <c r="I20"/>
  <c r="I21"/>
  <c r="I22"/>
  <c r="I23"/>
  <c r="I24"/>
  <c r="I25"/>
  <c r="I26"/>
  <c r="I28"/>
  <c r="I29"/>
  <c r="I30"/>
  <c r="I31"/>
  <c r="I32"/>
  <c r="I33"/>
  <c r="I34"/>
  <c r="I35"/>
  <c r="I36"/>
  <c r="I37"/>
  <c r="I38"/>
  <c r="I41"/>
  <c r="I42"/>
  <c r="I43"/>
</calcChain>
</file>

<file path=xl/sharedStrings.xml><?xml version="1.0" encoding="utf-8"?>
<sst xmlns="http://schemas.openxmlformats.org/spreadsheetml/2006/main" count="228" uniqueCount="85">
  <si>
    <t xml:space="preserve">Objectifs Individuels </t>
  </si>
  <si>
    <t xml:space="preserve">Objectifs collectifs </t>
  </si>
  <si>
    <t>Opérateur/Objectifs</t>
  </si>
  <si>
    <t>Cadence production</t>
  </si>
  <si>
    <t>Sécurité / Hygiène / Propreté / Nettoyage du poste</t>
  </si>
  <si>
    <t>Fiche de suivi</t>
  </si>
  <si>
    <t>Qualité de la production</t>
  </si>
  <si>
    <t>Réalisation programme de production mensuel</t>
  </si>
  <si>
    <t>Taux des déchets</t>
  </si>
  <si>
    <t>Cahier machine</t>
  </si>
  <si>
    <t>UCI</t>
  </si>
  <si>
    <t>EL HANIOUI AMINE</t>
  </si>
  <si>
    <t>MEJDOUBI JALAL</t>
  </si>
  <si>
    <t>BOUAZIZ ZAKARIA</t>
  </si>
  <si>
    <t>ETAAM ISMAIL</t>
  </si>
  <si>
    <t>HARTI ABDELILAH</t>
  </si>
  <si>
    <t>CHRIFI AZIZ</t>
  </si>
  <si>
    <t>OUARIT REDOUANE</t>
  </si>
  <si>
    <t>BENBARI AYOUB</t>
  </si>
  <si>
    <t>CHARIF HAFID</t>
  </si>
  <si>
    <t>EL ASRI MEHDI</t>
  </si>
  <si>
    <t>SAMP1</t>
  </si>
  <si>
    <t>SAMP2</t>
  </si>
  <si>
    <t>12+18</t>
  </si>
  <si>
    <t>6+1</t>
  </si>
  <si>
    <t>MOUINI SAID</t>
  </si>
  <si>
    <t>BIZOURANE MUSTAPHA</t>
  </si>
  <si>
    <t>AIT OUHMANE MOHCINE</t>
  </si>
  <si>
    <t>B7</t>
  </si>
  <si>
    <t>NKIRI MOHAMED</t>
  </si>
  <si>
    <t>B8</t>
  </si>
  <si>
    <t>HAMDI YOUSSEF</t>
  </si>
  <si>
    <t>ARM</t>
  </si>
  <si>
    <t>DEV</t>
  </si>
  <si>
    <t>BAKHOU MOHAMED</t>
  </si>
  <si>
    <t>SEMMAMI FATIMA</t>
  </si>
  <si>
    <t>LEMBARKI MILOUD</t>
  </si>
  <si>
    <t>MMH16</t>
  </si>
  <si>
    <t>B1</t>
  </si>
  <si>
    <t>ECHCHORFI ABDELHADI</t>
  </si>
  <si>
    <t>BOULAARAB MUSTAPHA</t>
  </si>
  <si>
    <t>B2</t>
  </si>
  <si>
    <t>B4</t>
  </si>
  <si>
    <t>ELLOUZI KHALID</t>
  </si>
  <si>
    <t>SELLAMI MOHAMED</t>
  </si>
  <si>
    <t>CHAOUI BRAHIM</t>
  </si>
  <si>
    <t>5+1</t>
  </si>
  <si>
    <t>BOUNAAMANE TAOUFIK</t>
  </si>
  <si>
    <t>YAAFOUR AZZEDINE</t>
  </si>
  <si>
    <t>MC1</t>
  </si>
  <si>
    <t>ZITOUNI MAKHLOUF</t>
  </si>
  <si>
    <t>INSSAF YOUSSEF</t>
  </si>
  <si>
    <t>MC8-MC9</t>
  </si>
  <si>
    <t>EL AISSAOUI RACHID</t>
  </si>
  <si>
    <t>NOHAIR ABDELLAH</t>
  </si>
  <si>
    <t>4+1</t>
  </si>
  <si>
    <t>FAR3</t>
  </si>
  <si>
    <t>ICHBOURA BRAHIM</t>
  </si>
  <si>
    <t>MANUTENTION</t>
  </si>
  <si>
    <t>NETTOYAGE FILLIERE</t>
  </si>
  <si>
    <t>KADIM LAILA</t>
  </si>
  <si>
    <t>UCD</t>
  </si>
  <si>
    <t>ICHBOURA SAID</t>
  </si>
  <si>
    <t>Qualité</t>
  </si>
  <si>
    <t>Employeur</t>
  </si>
  <si>
    <t>Tumag</t>
  </si>
  <si>
    <t>Tectra</t>
  </si>
  <si>
    <t>Retard / Absence / Discipline 
10%</t>
  </si>
  <si>
    <t>Interim Express</t>
  </si>
  <si>
    <t>Appréciation Chef d'équipe</t>
  </si>
  <si>
    <t>Absentéisme</t>
  </si>
  <si>
    <t>Retard</t>
  </si>
  <si>
    <t>Machine</t>
  </si>
  <si>
    <t>Prime Individuelle</t>
  </si>
  <si>
    <t>Prime Collective</t>
  </si>
  <si>
    <t>Sanctions</t>
  </si>
  <si>
    <t>DOT5</t>
  </si>
  <si>
    <t>AIT MOHAMED ALI</t>
  </si>
  <si>
    <t>MC10</t>
  </si>
  <si>
    <t>GRIGRANE ABDELHAKIM</t>
  </si>
  <si>
    <t>MIMI ZHOR</t>
  </si>
  <si>
    <t>PRIME DE PROCDUCTION - MOIS DE AOUT 2021</t>
  </si>
  <si>
    <t>Sanction</t>
  </si>
  <si>
    <t>Repartition en %</t>
  </si>
  <si>
    <t>Repartition en valeur</t>
  </si>
</sst>
</file>

<file path=xl/styles.xml><?xml version="1.0" encoding="utf-8"?>
<styleSheet xmlns="http://schemas.openxmlformats.org/spreadsheetml/2006/main">
  <numFmts count="1">
    <numFmt numFmtId="164" formatCode="_ * #,##0.00_)_ ;_ * \(#,##0.00\)_ ;_ * &quot;-&quot;??_)_ ;_ @_ 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Next Regular"/>
    </font>
    <font>
      <b/>
      <sz val="28"/>
      <color theme="1"/>
      <name val="Avenir Next Regular"/>
    </font>
    <font>
      <b/>
      <u/>
      <sz val="22"/>
      <color theme="1"/>
      <name val="Avenir Next Regular"/>
    </font>
    <font>
      <b/>
      <u/>
      <sz val="22"/>
      <color rgb="FFFF0000"/>
      <name val="Avenir Next Regular"/>
    </font>
    <font>
      <b/>
      <sz val="12"/>
      <color theme="1"/>
      <name val="Avenir Next Regular"/>
    </font>
    <font>
      <b/>
      <sz val="14"/>
      <color theme="1"/>
      <name val="Avenir Next Regular"/>
    </font>
    <font>
      <sz val="11"/>
      <color theme="1"/>
      <name val="Avenir Next Regular"/>
    </font>
    <font>
      <sz val="12"/>
      <color rgb="FFFF0000"/>
      <name val="Avenir Next Regular"/>
    </font>
    <font>
      <b/>
      <sz val="12"/>
      <color rgb="FFFF0000"/>
      <name val="Avenir Next Regular"/>
    </font>
    <font>
      <sz val="12"/>
      <name val="Avenir Next Regular"/>
    </font>
    <font>
      <sz val="11"/>
      <name val="Avenir Next Regula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Border="1"/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0" fontId="2" fillId="0" borderId="1" xfId="1" applyNumberFormat="1" applyFont="1" applyBorder="1" applyAlignment="1">
      <alignment horizontal="center" vertical="center"/>
    </xf>
    <xf numFmtId="10" fontId="2" fillId="0" borderId="7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0" fontId="8" fillId="0" borderId="3" xfId="1" applyNumberFormat="1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10" fontId="2" fillId="0" borderId="3" xfId="1" applyNumberFormat="1" applyFont="1" applyFill="1" applyBorder="1" applyAlignment="1">
      <alignment horizontal="center" vertical="center"/>
    </xf>
    <xf numFmtId="164" fontId="2" fillId="4" borderId="1" xfId="2" applyFont="1" applyFill="1" applyBorder="1" applyAlignment="1">
      <alignment horizontal="center" vertical="center"/>
    </xf>
    <xf numFmtId="0" fontId="9" fillId="0" borderId="0" xfId="0" applyFont="1"/>
    <xf numFmtId="9" fontId="9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9" fillId="0" borderId="1" xfId="2" applyFont="1" applyBorder="1" applyAlignment="1">
      <alignment horizontal="center" vertical="center"/>
    </xf>
    <xf numFmtId="10" fontId="8" fillId="0" borderId="3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/>
    <xf numFmtId="0" fontId="11" fillId="0" borderId="1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10" fontId="12" fillId="0" borderId="3" xfId="1" applyNumberFormat="1" applyFont="1" applyFill="1" applyBorder="1" applyAlignment="1">
      <alignment horizontal="center" vertical="center"/>
    </xf>
    <xf numFmtId="10" fontId="11" fillId="0" borderId="7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10" fontId="8" fillId="8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8" fillId="0" borderId="7" xfId="1" applyNumberFormat="1" applyFont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9" fontId="2" fillId="5" borderId="4" xfId="0" applyNumberFormat="1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2" fillId="5" borderId="6" xfId="0" applyNumberFormat="1" applyFont="1" applyFill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/>
    </xf>
    <xf numFmtId="164" fontId="6" fillId="0" borderId="12" xfId="2" applyNumberFormat="1" applyFont="1" applyBorder="1" applyAlignment="1">
      <alignment horizontal="center" vertical="center"/>
    </xf>
    <xf numFmtId="164" fontId="6" fillId="0" borderId="6" xfId="2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164" fontId="2" fillId="5" borderId="6" xfId="2" applyNumberFormat="1" applyFont="1" applyFill="1" applyBorder="1" applyAlignment="1">
      <alignment horizontal="center" vertical="center" wrapText="1"/>
    </xf>
    <xf numFmtId="164" fontId="2" fillId="0" borderId="7" xfId="2" applyNumberFormat="1" applyFont="1" applyFill="1" applyBorder="1" applyAlignment="1">
      <alignment horizontal="center" vertical="center"/>
    </xf>
    <xf numFmtId="164" fontId="9" fillId="5" borderId="1" xfId="2" applyNumberFormat="1" applyFont="1" applyFill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64" fontId="9" fillId="0" borderId="0" xfId="0" applyNumberFormat="1" applyFont="1"/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 wrapText="1"/>
    </xf>
    <xf numFmtId="9" fontId="2" fillId="5" borderId="8" xfId="0" applyNumberFormat="1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43"/>
  <sheetViews>
    <sheetView showGridLines="0" topLeftCell="C1" zoomScale="80" zoomScaleNormal="80" workbookViewId="0">
      <selection activeCell="S1" sqref="S1:S1048576"/>
    </sheetView>
  </sheetViews>
  <sheetFormatPr baseColWidth="10" defaultColWidth="10.875" defaultRowHeight="15"/>
  <cols>
    <col min="1" max="1" width="4.375" style="1" customWidth="1"/>
    <col min="2" max="2" width="11.875" style="1" customWidth="1"/>
    <col min="3" max="3" width="22.125" style="1" bestFit="1" customWidth="1"/>
    <col min="4" max="4" width="14.625" style="1" bestFit="1" customWidth="1"/>
    <col min="5" max="5" width="25.375" style="2" customWidth="1"/>
    <col min="6" max="6" width="8" style="1" customWidth="1"/>
    <col min="7" max="7" width="8.625" style="1" customWidth="1"/>
    <col min="8" max="9" width="9.125" style="1" customWidth="1"/>
    <col min="10" max="10" width="11.625" style="1" customWidth="1"/>
    <col min="11" max="11" width="15.125" style="1" customWidth="1"/>
    <col min="12" max="12" width="9.125" style="1" customWidth="1"/>
    <col min="13" max="13" width="11.125" style="1" customWidth="1"/>
    <col min="14" max="14" width="13.5" style="1" customWidth="1"/>
    <col min="15" max="15" width="5" style="3" customWidth="1"/>
    <col min="16" max="16" width="13.125" style="1" customWidth="1"/>
    <col min="17" max="17" width="18.125" style="1" customWidth="1"/>
    <col min="18" max="18" width="11.875" style="1" customWidth="1"/>
    <col min="19" max="19" width="10.875" style="1"/>
    <col min="20" max="20" width="14.375" style="1" bestFit="1" customWidth="1"/>
    <col min="21" max="16384" width="10.875" style="1"/>
  </cols>
  <sheetData>
    <row r="2" spans="2:18" ht="35.25">
      <c r="E2" s="4" t="s">
        <v>81</v>
      </c>
      <c r="K2" s="5"/>
      <c r="L2" s="5"/>
      <c r="M2" s="5"/>
      <c r="N2" s="5"/>
      <c r="O2" s="5"/>
      <c r="P2" s="5"/>
      <c r="Q2" s="5"/>
    </row>
    <row r="3" spans="2:18" ht="27.75">
      <c r="K3" s="6"/>
      <c r="L3" s="6"/>
      <c r="M3" s="6"/>
      <c r="N3" s="6"/>
      <c r="O3" s="7"/>
      <c r="P3" s="8"/>
      <c r="Q3" s="8"/>
    </row>
    <row r="4" spans="2:18" ht="27.75">
      <c r="K4" s="6"/>
      <c r="L4" s="6"/>
      <c r="M4" s="6"/>
      <c r="N4" s="6"/>
      <c r="O4" s="7"/>
      <c r="P4" s="6"/>
      <c r="Q4" s="6"/>
    </row>
    <row r="6" spans="2:18" ht="29.1" customHeight="1">
      <c r="C6" s="70" t="s">
        <v>72</v>
      </c>
      <c r="D6" s="73" t="s">
        <v>64</v>
      </c>
      <c r="E6" s="73" t="s">
        <v>2</v>
      </c>
      <c r="F6" s="76" t="s">
        <v>0</v>
      </c>
      <c r="G6" s="77"/>
      <c r="H6" s="77"/>
      <c r="I6" s="77"/>
      <c r="J6" s="77"/>
      <c r="K6" s="77"/>
      <c r="L6" s="77"/>
      <c r="M6" s="77"/>
      <c r="N6" s="77"/>
      <c r="O6" s="9"/>
      <c r="P6" s="72" t="s">
        <v>1</v>
      </c>
      <c r="Q6" s="72"/>
      <c r="R6" s="72"/>
    </row>
    <row r="7" spans="2:18" ht="78.75" customHeight="1">
      <c r="C7" s="70"/>
      <c r="D7" s="74"/>
      <c r="E7" s="74"/>
      <c r="F7" s="78" t="s">
        <v>67</v>
      </c>
      <c r="G7" s="79"/>
      <c r="H7" s="79"/>
      <c r="I7" s="80"/>
      <c r="J7" s="10" t="s">
        <v>3</v>
      </c>
      <c r="K7" s="10" t="s">
        <v>4</v>
      </c>
      <c r="L7" s="10" t="s">
        <v>5</v>
      </c>
      <c r="M7" s="10" t="s">
        <v>9</v>
      </c>
      <c r="N7" s="10" t="s">
        <v>69</v>
      </c>
      <c r="O7" s="11"/>
      <c r="P7" s="12" t="s">
        <v>6</v>
      </c>
      <c r="Q7" s="12" t="s">
        <v>7</v>
      </c>
      <c r="R7" s="12" t="s">
        <v>8</v>
      </c>
    </row>
    <row r="8" spans="2:18" ht="18" customHeight="1">
      <c r="C8" s="71"/>
      <c r="D8" s="75"/>
      <c r="E8" s="75"/>
      <c r="F8" s="54" t="s">
        <v>70</v>
      </c>
      <c r="G8" s="54" t="s">
        <v>71</v>
      </c>
      <c r="H8" s="54" t="s">
        <v>75</v>
      </c>
      <c r="I8" s="14">
        <v>0.1</v>
      </c>
      <c r="J8" s="15">
        <v>0.15</v>
      </c>
      <c r="K8" s="15">
        <v>0.1</v>
      </c>
      <c r="L8" s="15">
        <v>0.05</v>
      </c>
      <c r="M8" s="15">
        <v>0.1</v>
      </c>
      <c r="N8" s="15">
        <v>0.1</v>
      </c>
      <c r="O8" s="16"/>
      <c r="P8" s="15">
        <v>0.15</v>
      </c>
      <c r="Q8" s="15">
        <v>0.15</v>
      </c>
      <c r="R8" s="15">
        <v>0.1</v>
      </c>
    </row>
    <row r="9" spans="2:18">
      <c r="B9" s="85" t="s">
        <v>10</v>
      </c>
      <c r="C9" s="88" t="s">
        <v>21</v>
      </c>
      <c r="D9" s="17" t="s">
        <v>65</v>
      </c>
      <c r="E9" s="18" t="s">
        <v>11</v>
      </c>
      <c r="F9" s="25">
        <v>0.03</v>
      </c>
      <c r="G9" s="33">
        <v>0.03</v>
      </c>
      <c r="H9" s="25">
        <v>0.04</v>
      </c>
      <c r="I9" s="25">
        <f>SUM(F9:H9)</f>
        <v>0.1</v>
      </c>
      <c r="J9" s="19">
        <v>0.1</v>
      </c>
      <c r="K9" s="19">
        <v>0.05</v>
      </c>
      <c r="L9" s="19">
        <v>0.05</v>
      </c>
      <c r="M9" s="19">
        <v>0.08</v>
      </c>
      <c r="N9" s="19">
        <v>0.1</v>
      </c>
      <c r="O9" s="20"/>
      <c r="P9" s="19">
        <v>0.1</v>
      </c>
      <c r="Q9" s="19">
        <v>0.1</v>
      </c>
      <c r="R9" s="19">
        <v>0.05</v>
      </c>
    </row>
    <row r="10" spans="2:18">
      <c r="B10" s="86"/>
      <c r="C10" s="88"/>
      <c r="D10" s="17" t="s">
        <v>65</v>
      </c>
      <c r="E10" s="18" t="s">
        <v>12</v>
      </c>
      <c r="F10" s="33">
        <v>0.03</v>
      </c>
      <c r="G10" s="26">
        <v>0.03</v>
      </c>
      <c r="H10" s="33">
        <v>0.04</v>
      </c>
      <c r="I10" s="33">
        <f t="shared" ref="I10:I43" si="0">SUM(F10:H10)</f>
        <v>0.1</v>
      </c>
      <c r="J10" s="19">
        <v>0.1</v>
      </c>
      <c r="K10" s="19">
        <v>0.05</v>
      </c>
      <c r="L10" s="19">
        <v>0.05</v>
      </c>
      <c r="M10" s="19">
        <v>0.08</v>
      </c>
      <c r="N10" s="19">
        <v>0.1</v>
      </c>
      <c r="O10" s="20"/>
      <c r="P10" s="19">
        <v>0.1</v>
      </c>
      <c r="Q10" s="19">
        <v>0.1</v>
      </c>
      <c r="R10" s="19">
        <v>0.05</v>
      </c>
    </row>
    <row r="11" spans="2:18">
      <c r="B11" s="86"/>
      <c r="C11" s="88" t="s">
        <v>22</v>
      </c>
      <c r="D11" s="17" t="s">
        <v>66</v>
      </c>
      <c r="E11" s="18" t="s">
        <v>13</v>
      </c>
      <c r="F11" s="25">
        <v>0.03</v>
      </c>
      <c r="G11" s="26">
        <v>0.03</v>
      </c>
      <c r="H11" s="25">
        <v>0.04</v>
      </c>
      <c r="I11" s="25">
        <f t="shared" si="0"/>
        <v>0.1</v>
      </c>
      <c r="J11" s="19">
        <v>0.1</v>
      </c>
      <c r="K11" s="19">
        <v>0.05</v>
      </c>
      <c r="L11" s="19">
        <v>0.05</v>
      </c>
      <c r="M11" s="19">
        <v>0.08</v>
      </c>
      <c r="N11" s="19">
        <v>0.1</v>
      </c>
      <c r="O11" s="20"/>
      <c r="P11" s="19">
        <v>0.1</v>
      </c>
      <c r="Q11" s="19">
        <v>0.1</v>
      </c>
      <c r="R11" s="19">
        <v>0.05</v>
      </c>
    </row>
    <row r="12" spans="2:18">
      <c r="B12" s="86"/>
      <c r="C12" s="88"/>
      <c r="D12" s="17" t="s">
        <v>65</v>
      </c>
      <c r="E12" s="18" t="s">
        <v>14</v>
      </c>
      <c r="F12" s="25">
        <v>0.03</v>
      </c>
      <c r="G12" s="26">
        <v>0.03</v>
      </c>
      <c r="H12" s="25">
        <v>0.04</v>
      </c>
      <c r="I12" s="25">
        <f t="shared" si="0"/>
        <v>0.1</v>
      </c>
      <c r="J12" s="19">
        <v>0.1</v>
      </c>
      <c r="K12" s="19">
        <v>0.05</v>
      </c>
      <c r="L12" s="19">
        <v>0.05</v>
      </c>
      <c r="M12" s="19">
        <v>0.08</v>
      </c>
      <c r="N12" s="19">
        <v>0.1</v>
      </c>
      <c r="O12" s="20"/>
      <c r="P12" s="19">
        <v>0.1</v>
      </c>
      <c r="Q12" s="19">
        <v>0.1</v>
      </c>
      <c r="R12" s="19">
        <v>0.05</v>
      </c>
    </row>
    <row r="13" spans="2:18" s="41" customFormat="1">
      <c r="B13" s="86"/>
      <c r="C13" s="88" t="s">
        <v>23</v>
      </c>
      <c r="D13" s="38" t="s">
        <v>65</v>
      </c>
      <c r="E13" s="37" t="s">
        <v>15</v>
      </c>
      <c r="F13" s="25">
        <v>0.03</v>
      </c>
      <c r="G13" s="26">
        <v>0.03</v>
      </c>
      <c r="H13" s="43">
        <v>0</v>
      </c>
      <c r="I13" s="39">
        <f t="shared" si="0"/>
        <v>0.06</v>
      </c>
      <c r="J13" s="19">
        <v>0.1</v>
      </c>
      <c r="K13" s="19">
        <v>0.05</v>
      </c>
      <c r="L13" s="19">
        <v>0.05</v>
      </c>
      <c r="M13" s="19">
        <v>0.08</v>
      </c>
      <c r="N13" s="19">
        <v>0.1</v>
      </c>
      <c r="O13" s="40"/>
      <c r="P13" s="19">
        <v>0.1</v>
      </c>
      <c r="Q13" s="19">
        <v>0.1</v>
      </c>
      <c r="R13" s="19">
        <v>0.05</v>
      </c>
    </row>
    <row r="14" spans="2:18">
      <c r="B14" s="86"/>
      <c r="C14" s="88"/>
      <c r="D14" s="17" t="s">
        <v>65</v>
      </c>
      <c r="E14" s="18" t="s">
        <v>16</v>
      </c>
      <c r="F14" s="25">
        <v>0.03</v>
      </c>
      <c r="G14" s="26">
        <v>0.03</v>
      </c>
      <c r="H14" s="25">
        <v>0.04</v>
      </c>
      <c r="I14" s="25">
        <f t="shared" si="0"/>
        <v>0.1</v>
      </c>
      <c r="J14" s="19">
        <v>0.1</v>
      </c>
      <c r="K14" s="19">
        <v>0.05</v>
      </c>
      <c r="L14" s="19">
        <v>0.05</v>
      </c>
      <c r="M14" s="19">
        <v>0.08</v>
      </c>
      <c r="N14" s="19">
        <v>0.1</v>
      </c>
      <c r="O14" s="20"/>
      <c r="P14" s="19">
        <v>0.1</v>
      </c>
      <c r="Q14" s="19">
        <v>0.1</v>
      </c>
      <c r="R14" s="19">
        <v>0.05</v>
      </c>
    </row>
    <row r="15" spans="2:18">
      <c r="B15" s="86"/>
      <c r="C15" s="88"/>
      <c r="D15" s="17" t="s">
        <v>65</v>
      </c>
      <c r="E15" s="18" t="s">
        <v>17</v>
      </c>
      <c r="F15" s="25">
        <v>0.03</v>
      </c>
      <c r="G15" s="26">
        <v>0.03</v>
      </c>
      <c r="H15" s="25">
        <v>0.04</v>
      </c>
      <c r="I15" s="25">
        <f t="shared" si="0"/>
        <v>0.1</v>
      </c>
      <c r="J15" s="19">
        <v>0.1</v>
      </c>
      <c r="K15" s="19">
        <v>0.05</v>
      </c>
      <c r="L15" s="19">
        <v>0.05</v>
      </c>
      <c r="M15" s="19">
        <v>0.08</v>
      </c>
      <c r="N15" s="19">
        <v>0.1</v>
      </c>
      <c r="O15" s="20"/>
      <c r="P15" s="19">
        <v>0.1</v>
      </c>
      <c r="Q15" s="19">
        <v>0.1</v>
      </c>
      <c r="R15" s="19">
        <v>0.05</v>
      </c>
    </row>
    <row r="16" spans="2:18" s="41" customFormat="1">
      <c r="B16" s="86"/>
      <c r="C16" s="88" t="s">
        <v>24</v>
      </c>
      <c r="D16" s="38" t="s">
        <v>66</v>
      </c>
      <c r="E16" s="37" t="s">
        <v>18</v>
      </c>
      <c r="F16" s="25">
        <v>0.03</v>
      </c>
      <c r="G16" s="26">
        <v>0.03</v>
      </c>
      <c r="H16" s="25">
        <v>0.04</v>
      </c>
      <c r="I16" s="39">
        <f t="shared" si="0"/>
        <v>0.1</v>
      </c>
      <c r="J16" s="19">
        <v>0.1</v>
      </c>
      <c r="K16" s="19">
        <v>0.05</v>
      </c>
      <c r="L16" s="19">
        <v>0.05</v>
      </c>
      <c r="M16" s="19">
        <v>0.08</v>
      </c>
      <c r="N16" s="19">
        <v>0.1</v>
      </c>
      <c r="O16" s="40"/>
      <c r="P16" s="19">
        <v>0.1</v>
      </c>
      <c r="Q16" s="19">
        <v>0.1</v>
      </c>
      <c r="R16" s="19">
        <v>0.05</v>
      </c>
    </row>
    <row r="17" spans="2:18">
      <c r="B17" s="86"/>
      <c r="C17" s="88"/>
      <c r="D17" s="17" t="s">
        <v>65</v>
      </c>
      <c r="E17" s="18" t="s">
        <v>19</v>
      </c>
      <c r="F17" s="25">
        <v>0.03</v>
      </c>
      <c r="G17" s="26">
        <v>0.03</v>
      </c>
      <c r="H17" s="25">
        <v>0.04</v>
      </c>
      <c r="I17" s="25">
        <f t="shared" si="0"/>
        <v>0.1</v>
      </c>
      <c r="J17" s="19">
        <v>0.1</v>
      </c>
      <c r="K17" s="19">
        <v>0.05</v>
      </c>
      <c r="L17" s="19">
        <v>0.05</v>
      </c>
      <c r="M17" s="19">
        <v>0.08</v>
      </c>
      <c r="N17" s="19">
        <v>0.1</v>
      </c>
      <c r="O17" s="20"/>
      <c r="P17" s="19">
        <v>0.1</v>
      </c>
      <c r="Q17" s="19">
        <v>0.1</v>
      </c>
      <c r="R17" s="19">
        <v>0.05</v>
      </c>
    </row>
    <row r="18" spans="2:18">
      <c r="B18" s="86"/>
      <c r="C18" s="88"/>
      <c r="D18" s="17" t="s">
        <v>66</v>
      </c>
      <c r="E18" s="18" t="s">
        <v>20</v>
      </c>
      <c r="F18" s="25">
        <v>0.03</v>
      </c>
      <c r="G18" s="26">
        <v>0.03</v>
      </c>
      <c r="H18" s="25">
        <v>0.04</v>
      </c>
      <c r="I18" s="25">
        <f t="shared" si="0"/>
        <v>0.1</v>
      </c>
      <c r="J18" s="19">
        <v>0.1</v>
      </c>
      <c r="K18" s="19">
        <v>0.05</v>
      </c>
      <c r="L18" s="19">
        <v>0.05</v>
      </c>
      <c r="M18" s="19">
        <v>0.08</v>
      </c>
      <c r="N18" s="19">
        <v>0.1</v>
      </c>
      <c r="O18" s="20"/>
      <c r="P18" s="19">
        <v>0.1</v>
      </c>
      <c r="Q18" s="19">
        <v>0.1</v>
      </c>
      <c r="R18" s="19">
        <v>0.05</v>
      </c>
    </row>
    <row r="19" spans="2:18" s="41" customFormat="1">
      <c r="B19" s="86"/>
      <c r="C19" s="35" t="s">
        <v>76</v>
      </c>
      <c r="D19" s="42" t="s">
        <v>65</v>
      </c>
      <c r="E19" s="37" t="s">
        <v>25</v>
      </c>
      <c r="F19" s="43">
        <v>0</v>
      </c>
      <c r="G19" s="26">
        <v>0.03</v>
      </c>
      <c r="H19" s="43">
        <v>0</v>
      </c>
      <c r="I19" s="39">
        <f t="shared" si="0"/>
        <v>0.03</v>
      </c>
      <c r="J19" s="19">
        <v>0.05</v>
      </c>
      <c r="K19" s="19">
        <v>0.05</v>
      </c>
      <c r="L19" s="19">
        <v>0.05</v>
      </c>
      <c r="M19" s="19">
        <v>0.08</v>
      </c>
      <c r="N19" s="19">
        <v>0.05</v>
      </c>
      <c r="O19" s="40"/>
      <c r="P19" s="19">
        <v>0.1</v>
      </c>
      <c r="Q19" s="19">
        <v>0.1</v>
      </c>
      <c r="R19" s="19">
        <v>0.05</v>
      </c>
    </row>
    <row r="20" spans="2:18">
      <c r="B20" s="86"/>
      <c r="C20" s="89" t="s">
        <v>28</v>
      </c>
      <c r="D20" s="13" t="s">
        <v>66</v>
      </c>
      <c r="E20" s="18" t="s">
        <v>26</v>
      </c>
      <c r="F20" s="25">
        <v>0.03</v>
      </c>
      <c r="G20" s="26">
        <v>0.03</v>
      </c>
      <c r="H20" s="25">
        <v>0.04</v>
      </c>
      <c r="I20" s="25">
        <f t="shared" si="0"/>
        <v>0.1</v>
      </c>
      <c r="J20" s="19">
        <v>0.1</v>
      </c>
      <c r="K20" s="19">
        <v>0.05</v>
      </c>
      <c r="L20" s="19">
        <v>0.05</v>
      </c>
      <c r="M20" s="19">
        <v>0.08</v>
      </c>
      <c r="N20" s="19">
        <v>0.1</v>
      </c>
      <c r="O20" s="20"/>
      <c r="P20" s="19">
        <v>0.1</v>
      </c>
      <c r="Q20" s="19">
        <v>0.1</v>
      </c>
      <c r="R20" s="19">
        <v>0.05</v>
      </c>
    </row>
    <row r="21" spans="2:18" s="41" customFormat="1">
      <c r="B21" s="86"/>
      <c r="C21" s="90"/>
      <c r="D21" s="42" t="s">
        <v>65</v>
      </c>
      <c r="E21" s="37" t="s">
        <v>27</v>
      </c>
      <c r="F21" s="25">
        <v>0.03</v>
      </c>
      <c r="G21" s="26">
        <v>0.03</v>
      </c>
      <c r="H21" s="25">
        <v>0.04</v>
      </c>
      <c r="I21" s="39">
        <f t="shared" si="0"/>
        <v>0.1</v>
      </c>
      <c r="J21" s="19">
        <v>0.1</v>
      </c>
      <c r="K21" s="19">
        <v>0.05</v>
      </c>
      <c r="L21" s="19">
        <v>0.05</v>
      </c>
      <c r="M21" s="19">
        <v>0.08</v>
      </c>
      <c r="N21" s="19">
        <v>0.1</v>
      </c>
      <c r="O21" s="40"/>
      <c r="P21" s="19">
        <v>0.1</v>
      </c>
      <c r="Q21" s="19">
        <v>0.1</v>
      </c>
      <c r="R21" s="19">
        <v>0.05</v>
      </c>
    </row>
    <row r="22" spans="2:18">
      <c r="B22" s="86"/>
      <c r="C22" s="91" t="s">
        <v>46</v>
      </c>
      <c r="D22" s="13" t="s">
        <v>65</v>
      </c>
      <c r="E22" s="18" t="s">
        <v>44</v>
      </c>
      <c r="F22" s="25">
        <v>0.03</v>
      </c>
      <c r="G22" s="26">
        <v>0.03</v>
      </c>
      <c r="H22" s="25">
        <v>0.04</v>
      </c>
      <c r="I22" s="25">
        <f t="shared" si="0"/>
        <v>0.1</v>
      </c>
      <c r="J22" s="19">
        <v>0.1</v>
      </c>
      <c r="K22" s="19">
        <v>0.05</v>
      </c>
      <c r="L22" s="19">
        <v>0.05</v>
      </c>
      <c r="M22" s="19">
        <v>0.08</v>
      </c>
      <c r="N22" s="19">
        <v>0.1</v>
      </c>
      <c r="O22" s="20"/>
      <c r="P22" s="19">
        <v>0.1</v>
      </c>
      <c r="Q22" s="19">
        <v>0.1</v>
      </c>
      <c r="R22" s="19">
        <v>0.05</v>
      </c>
    </row>
    <row r="23" spans="2:18">
      <c r="B23" s="86"/>
      <c r="C23" s="92"/>
      <c r="D23" s="13" t="s">
        <v>65</v>
      </c>
      <c r="E23" s="18" t="s">
        <v>45</v>
      </c>
      <c r="F23" s="25">
        <v>0.03</v>
      </c>
      <c r="G23" s="26">
        <v>0.03</v>
      </c>
      <c r="H23" s="25">
        <v>0.04</v>
      </c>
      <c r="I23" s="25">
        <f t="shared" si="0"/>
        <v>0.1</v>
      </c>
      <c r="J23" s="19">
        <v>0.1</v>
      </c>
      <c r="K23" s="19">
        <v>0.05</v>
      </c>
      <c r="L23" s="19">
        <v>0.05</v>
      </c>
      <c r="M23" s="19">
        <v>0.08</v>
      </c>
      <c r="N23" s="19">
        <v>0.1</v>
      </c>
      <c r="O23" s="20"/>
      <c r="P23" s="19">
        <v>0.1</v>
      </c>
      <c r="Q23" s="19">
        <v>0.1</v>
      </c>
      <c r="R23" s="19">
        <v>0.05</v>
      </c>
    </row>
    <row r="24" spans="2:18">
      <c r="B24" s="86"/>
      <c r="C24" s="17" t="s">
        <v>32</v>
      </c>
      <c r="D24" s="17" t="s">
        <v>65</v>
      </c>
      <c r="E24" s="18" t="s">
        <v>31</v>
      </c>
      <c r="F24" s="25">
        <v>0</v>
      </c>
      <c r="G24" s="26">
        <v>0</v>
      </c>
      <c r="H24" s="25">
        <v>0</v>
      </c>
      <c r="I24" s="25">
        <f t="shared" si="0"/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20"/>
      <c r="P24" s="19">
        <v>0</v>
      </c>
      <c r="Q24" s="19">
        <v>0</v>
      </c>
      <c r="R24" s="19">
        <v>0</v>
      </c>
    </row>
    <row r="25" spans="2:18">
      <c r="B25" s="86"/>
      <c r="C25" s="17" t="s">
        <v>30</v>
      </c>
      <c r="D25" s="17" t="s">
        <v>65</v>
      </c>
      <c r="E25" s="18" t="s">
        <v>29</v>
      </c>
      <c r="F25" s="25">
        <v>0.03</v>
      </c>
      <c r="G25" s="26">
        <v>0.03</v>
      </c>
      <c r="H25" s="43">
        <v>0</v>
      </c>
      <c r="I25" s="25">
        <f t="shared" si="0"/>
        <v>0.06</v>
      </c>
      <c r="J25" s="19">
        <v>0.1</v>
      </c>
      <c r="K25" s="19">
        <v>0.05</v>
      </c>
      <c r="L25" s="19">
        <v>0.05</v>
      </c>
      <c r="M25" s="19">
        <v>0.08</v>
      </c>
      <c r="N25" s="19">
        <v>0.1</v>
      </c>
      <c r="O25" s="20"/>
      <c r="P25" s="19">
        <v>0.1</v>
      </c>
      <c r="Q25" s="19">
        <v>0.1</v>
      </c>
      <c r="R25" s="19">
        <v>0.05</v>
      </c>
    </row>
    <row r="26" spans="2:18" ht="15.75" customHeight="1">
      <c r="B26" s="86"/>
      <c r="C26" s="91" t="s">
        <v>33</v>
      </c>
      <c r="D26" s="45" t="s">
        <v>65</v>
      </c>
      <c r="E26" s="18" t="s">
        <v>34</v>
      </c>
      <c r="F26" s="46">
        <v>0</v>
      </c>
      <c r="G26" s="47">
        <v>0.03</v>
      </c>
      <c r="H26" s="48">
        <v>0.04</v>
      </c>
      <c r="I26" s="46">
        <f>SUM(F26:H26)</f>
        <v>7.0000000000000007E-2</v>
      </c>
      <c r="J26" s="19">
        <v>0.1</v>
      </c>
      <c r="K26" s="19">
        <v>0.05</v>
      </c>
      <c r="L26" s="19">
        <v>0.05</v>
      </c>
      <c r="M26" s="19">
        <v>0.08</v>
      </c>
      <c r="N26" s="19">
        <v>0.1</v>
      </c>
      <c r="O26" s="20"/>
      <c r="P26" s="19">
        <v>0.1</v>
      </c>
      <c r="Q26" s="19">
        <v>0.1</v>
      </c>
      <c r="R26" s="19">
        <v>0.05</v>
      </c>
    </row>
    <row r="27" spans="2:18">
      <c r="B27" s="87"/>
      <c r="C27" s="92"/>
      <c r="D27" s="44" t="s">
        <v>66</v>
      </c>
      <c r="E27" s="18" t="s">
        <v>77</v>
      </c>
      <c r="F27" s="48">
        <v>0.03</v>
      </c>
      <c r="G27" s="26">
        <v>0.03</v>
      </c>
      <c r="H27" s="48">
        <v>0.04</v>
      </c>
      <c r="I27" s="48">
        <f>SUM(F27:H27)</f>
        <v>0.1</v>
      </c>
      <c r="J27" s="19">
        <v>0.1</v>
      </c>
      <c r="K27" s="19">
        <v>0.05</v>
      </c>
      <c r="L27" s="19">
        <v>0.05</v>
      </c>
      <c r="M27" s="19">
        <v>0.08</v>
      </c>
      <c r="N27" s="19">
        <v>0.1</v>
      </c>
      <c r="O27" s="23"/>
      <c r="P27" s="19">
        <v>0.1</v>
      </c>
      <c r="Q27" s="19">
        <v>0.1</v>
      </c>
      <c r="R27" s="19">
        <v>0.05</v>
      </c>
    </row>
    <row r="28" spans="2:18" ht="15" customHeight="1">
      <c r="B28" s="82" t="s">
        <v>61</v>
      </c>
      <c r="C28" s="13" t="s">
        <v>37</v>
      </c>
      <c r="D28" s="13" t="s">
        <v>66</v>
      </c>
      <c r="E28" s="18" t="s">
        <v>35</v>
      </c>
      <c r="F28" s="25">
        <v>0</v>
      </c>
      <c r="G28" s="27">
        <v>0.03</v>
      </c>
      <c r="H28" s="48">
        <v>0.04</v>
      </c>
      <c r="I28" s="25">
        <f t="shared" si="0"/>
        <v>7.0000000000000007E-2</v>
      </c>
      <c r="J28" s="19">
        <v>0.1</v>
      </c>
      <c r="K28" s="19">
        <v>0.05</v>
      </c>
      <c r="L28" s="19">
        <v>0.05</v>
      </c>
      <c r="M28" s="19">
        <v>0.08</v>
      </c>
      <c r="N28" s="19">
        <v>0.1</v>
      </c>
      <c r="O28" s="20"/>
      <c r="P28" s="19">
        <v>0.1</v>
      </c>
      <c r="Q28" s="19">
        <v>0.1</v>
      </c>
      <c r="R28" s="19">
        <v>0.05</v>
      </c>
    </row>
    <row r="29" spans="2:18" ht="15" customHeight="1">
      <c r="B29" s="83"/>
      <c r="C29" s="21" t="s">
        <v>38</v>
      </c>
      <c r="D29" s="22" t="s">
        <v>65</v>
      </c>
      <c r="E29" s="18" t="s">
        <v>36</v>
      </c>
      <c r="F29" s="25">
        <v>0.03</v>
      </c>
      <c r="G29" s="26">
        <v>0.03</v>
      </c>
      <c r="H29" s="25">
        <v>0.04</v>
      </c>
      <c r="I29" s="25">
        <f t="shared" si="0"/>
        <v>0.1</v>
      </c>
      <c r="J29" s="19">
        <v>0.1</v>
      </c>
      <c r="K29" s="19">
        <v>0.05</v>
      </c>
      <c r="L29" s="19">
        <v>0.05</v>
      </c>
      <c r="M29" s="19">
        <v>0.08</v>
      </c>
      <c r="N29" s="19">
        <v>0.1</v>
      </c>
      <c r="O29" s="20"/>
      <c r="P29" s="19">
        <v>0.1</v>
      </c>
      <c r="Q29" s="19">
        <v>0.1</v>
      </c>
      <c r="R29" s="19">
        <v>0.05</v>
      </c>
    </row>
    <row r="30" spans="2:18" ht="15" customHeight="1">
      <c r="B30" s="83"/>
      <c r="C30" s="22" t="s">
        <v>41</v>
      </c>
      <c r="D30" s="22" t="s">
        <v>65</v>
      </c>
      <c r="E30" s="18" t="s">
        <v>39</v>
      </c>
      <c r="F30" s="25">
        <v>0.03</v>
      </c>
      <c r="G30" s="26">
        <v>0.03</v>
      </c>
      <c r="H30" s="25">
        <v>0.04</v>
      </c>
      <c r="I30" s="25">
        <f t="shared" si="0"/>
        <v>0.1</v>
      </c>
      <c r="J30" s="19">
        <v>0.1</v>
      </c>
      <c r="K30" s="19">
        <v>0.05</v>
      </c>
      <c r="L30" s="19">
        <v>0.05</v>
      </c>
      <c r="M30" s="19">
        <v>0.08</v>
      </c>
      <c r="N30" s="19">
        <v>0.1</v>
      </c>
      <c r="O30" s="20"/>
      <c r="P30" s="19">
        <v>0.1</v>
      </c>
      <c r="Q30" s="19">
        <v>0.1</v>
      </c>
      <c r="R30" s="19">
        <v>0.05</v>
      </c>
    </row>
    <row r="31" spans="2:18" ht="15" customHeight="1">
      <c r="B31" s="83"/>
      <c r="C31" s="13" t="s">
        <v>42</v>
      </c>
      <c r="D31" s="13" t="s">
        <v>65</v>
      </c>
      <c r="E31" s="18" t="s">
        <v>40</v>
      </c>
      <c r="F31" s="25">
        <v>0.03</v>
      </c>
      <c r="G31" s="26">
        <v>0.03</v>
      </c>
      <c r="H31" s="25">
        <v>0.04</v>
      </c>
      <c r="I31" s="25">
        <f t="shared" si="0"/>
        <v>0.1</v>
      </c>
      <c r="J31" s="19">
        <v>0.1</v>
      </c>
      <c r="K31" s="19">
        <v>0.05</v>
      </c>
      <c r="L31" s="19">
        <v>0.05</v>
      </c>
      <c r="M31" s="19">
        <v>0.08</v>
      </c>
      <c r="N31" s="19">
        <v>0.1</v>
      </c>
      <c r="O31" s="20"/>
      <c r="P31" s="19">
        <v>0.1</v>
      </c>
      <c r="Q31" s="19">
        <v>0.1</v>
      </c>
      <c r="R31" s="19">
        <v>0.05</v>
      </c>
    </row>
    <row r="32" spans="2:18" s="34" customFormat="1" ht="15" customHeight="1">
      <c r="B32" s="83"/>
      <c r="C32" s="22"/>
      <c r="D32" s="22" t="s">
        <v>65</v>
      </c>
      <c r="E32" s="18" t="s">
        <v>43</v>
      </c>
      <c r="F32" s="25">
        <v>0.03</v>
      </c>
      <c r="G32" s="26">
        <v>0.03</v>
      </c>
      <c r="H32" s="25">
        <v>0.04</v>
      </c>
      <c r="I32" s="33">
        <f t="shared" si="0"/>
        <v>0.1</v>
      </c>
      <c r="J32" s="19">
        <v>0.1</v>
      </c>
      <c r="K32" s="19">
        <v>0.05</v>
      </c>
      <c r="L32" s="19">
        <v>0.05</v>
      </c>
      <c r="M32" s="19">
        <v>0.08</v>
      </c>
      <c r="N32" s="19">
        <v>0.1</v>
      </c>
      <c r="O32" s="20"/>
      <c r="P32" s="19">
        <v>0.1</v>
      </c>
      <c r="Q32" s="19">
        <v>0.1</v>
      </c>
      <c r="R32" s="19">
        <v>0.05</v>
      </c>
    </row>
    <row r="33" spans="2:18" ht="15" customHeight="1">
      <c r="B33" s="83"/>
      <c r="C33" s="81" t="s">
        <v>55</v>
      </c>
      <c r="D33" s="13" t="s">
        <v>65</v>
      </c>
      <c r="E33" s="18" t="s">
        <v>47</v>
      </c>
      <c r="F33" s="25">
        <v>0.03</v>
      </c>
      <c r="G33" s="26">
        <v>0.03</v>
      </c>
      <c r="H33" s="25">
        <v>0.04</v>
      </c>
      <c r="I33" s="25">
        <f t="shared" si="0"/>
        <v>0.1</v>
      </c>
      <c r="J33" s="19">
        <v>0.1</v>
      </c>
      <c r="K33" s="19">
        <v>0.05</v>
      </c>
      <c r="L33" s="19">
        <v>0.05</v>
      </c>
      <c r="M33" s="19">
        <v>0.08</v>
      </c>
      <c r="N33" s="19">
        <v>0.1</v>
      </c>
      <c r="O33" s="20"/>
      <c r="P33" s="19">
        <v>0.1</v>
      </c>
      <c r="Q33" s="19">
        <v>0.1</v>
      </c>
      <c r="R33" s="19">
        <v>0.05</v>
      </c>
    </row>
    <row r="34" spans="2:18" ht="15" customHeight="1">
      <c r="B34" s="83"/>
      <c r="C34" s="81"/>
      <c r="D34" s="13" t="s">
        <v>65</v>
      </c>
      <c r="E34" s="18" t="s">
        <v>48</v>
      </c>
      <c r="F34" s="25">
        <v>0.03</v>
      </c>
      <c r="G34" s="26">
        <v>0.03</v>
      </c>
      <c r="H34" s="43">
        <v>0</v>
      </c>
      <c r="I34" s="25">
        <f t="shared" si="0"/>
        <v>0.06</v>
      </c>
      <c r="J34" s="19">
        <v>0.1</v>
      </c>
      <c r="K34" s="19">
        <v>0.05</v>
      </c>
      <c r="L34" s="19">
        <v>0.05</v>
      </c>
      <c r="M34" s="19">
        <v>0.08</v>
      </c>
      <c r="N34" s="19">
        <v>0.1</v>
      </c>
      <c r="O34" s="20"/>
      <c r="P34" s="19">
        <v>0.1</v>
      </c>
      <c r="Q34" s="19">
        <v>0.1</v>
      </c>
      <c r="R34" s="19">
        <v>0.05</v>
      </c>
    </row>
    <row r="35" spans="2:18" ht="15" customHeight="1">
      <c r="B35" s="83"/>
      <c r="C35" s="81" t="s">
        <v>49</v>
      </c>
      <c r="D35" s="13" t="s">
        <v>66</v>
      </c>
      <c r="E35" s="18" t="s">
        <v>50</v>
      </c>
      <c r="F35" s="25">
        <v>0.03</v>
      </c>
      <c r="G35" s="26">
        <v>0.03</v>
      </c>
      <c r="H35" s="25">
        <v>0.04</v>
      </c>
      <c r="I35" s="25">
        <f t="shared" si="0"/>
        <v>0.1</v>
      </c>
      <c r="J35" s="19">
        <v>0.1</v>
      </c>
      <c r="K35" s="19">
        <v>0.05</v>
      </c>
      <c r="L35" s="19">
        <v>0.05</v>
      </c>
      <c r="M35" s="19">
        <v>0.08</v>
      </c>
      <c r="N35" s="19">
        <v>0.1</v>
      </c>
      <c r="O35" s="20"/>
      <c r="P35" s="19">
        <v>0.1</v>
      </c>
      <c r="Q35" s="19">
        <v>0.1</v>
      </c>
      <c r="R35" s="19">
        <v>0.05</v>
      </c>
    </row>
    <row r="36" spans="2:18" ht="15" customHeight="1">
      <c r="B36" s="83"/>
      <c r="C36" s="81"/>
      <c r="D36" s="13" t="s">
        <v>65</v>
      </c>
      <c r="E36" s="18" t="s">
        <v>51</v>
      </c>
      <c r="F36" s="25">
        <v>0.03</v>
      </c>
      <c r="G36" s="26">
        <v>0.03</v>
      </c>
      <c r="H36" s="25">
        <v>0.04</v>
      </c>
      <c r="I36" s="25">
        <f t="shared" si="0"/>
        <v>0.1</v>
      </c>
      <c r="J36" s="19">
        <v>0.1</v>
      </c>
      <c r="K36" s="19">
        <v>0.05</v>
      </c>
      <c r="L36" s="19">
        <v>0.05</v>
      </c>
      <c r="M36" s="19">
        <v>0.08</v>
      </c>
      <c r="N36" s="19">
        <v>0.1</v>
      </c>
      <c r="O36" s="20"/>
      <c r="P36" s="19">
        <v>0.1</v>
      </c>
      <c r="Q36" s="19">
        <v>0.1</v>
      </c>
      <c r="R36" s="19">
        <v>0.05</v>
      </c>
    </row>
    <row r="37" spans="2:18" ht="15" customHeight="1">
      <c r="B37" s="83"/>
      <c r="C37" s="81" t="s">
        <v>52</v>
      </c>
      <c r="D37" s="13" t="s">
        <v>65</v>
      </c>
      <c r="E37" s="18" t="s">
        <v>53</v>
      </c>
      <c r="F37" s="25">
        <v>0.03</v>
      </c>
      <c r="G37" s="26">
        <v>0.03</v>
      </c>
      <c r="H37" s="25">
        <v>0.04</v>
      </c>
      <c r="I37" s="25">
        <f t="shared" si="0"/>
        <v>0.1</v>
      </c>
      <c r="J37" s="19">
        <v>0.1</v>
      </c>
      <c r="K37" s="19">
        <v>0.05</v>
      </c>
      <c r="L37" s="19">
        <v>0.05</v>
      </c>
      <c r="M37" s="19">
        <v>0.08</v>
      </c>
      <c r="N37" s="19">
        <v>0.1</v>
      </c>
      <c r="O37" s="20"/>
      <c r="P37" s="19">
        <v>0.1</v>
      </c>
      <c r="Q37" s="19">
        <v>0.1</v>
      </c>
      <c r="R37" s="19">
        <v>0.05</v>
      </c>
    </row>
    <row r="38" spans="2:18" ht="15" customHeight="1">
      <c r="B38" s="83"/>
      <c r="C38" s="81"/>
      <c r="D38" s="13" t="s">
        <v>65</v>
      </c>
      <c r="E38" s="18" t="s">
        <v>54</v>
      </c>
      <c r="F38" s="25">
        <v>0.03</v>
      </c>
      <c r="G38" s="26">
        <v>0.03</v>
      </c>
      <c r="H38" s="25">
        <v>0.04</v>
      </c>
      <c r="I38" s="25">
        <f t="shared" si="0"/>
        <v>0.1</v>
      </c>
      <c r="J38" s="19">
        <v>0.1</v>
      </c>
      <c r="K38" s="19">
        <v>0.05</v>
      </c>
      <c r="L38" s="19">
        <v>0.05</v>
      </c>
      <c r="M38" s="19">
        <v>0.08</v>
      </c>
      <c r="N38" s="19">
        <v>0.1</v>
      </c>
      <c r="O38" s="20"/>
      <c r="P38" s="19">
        <v>0.1</v>
      </c>
      <c r="Q38" s="19">
        <v>0.1</v>
      </c>
      <c r="R38" s="19">
        <v>0.05</v>
      </c>
    </row>
    <row r="39" spans="2:18" ht="15.75" customHeight="1">
      <c r="B39" s="83"/>
      <c r="C39" s="44" t="s">
        <v>78</v>
      </c>
      <c r="D39" s="44" t="s">
        <v>66</v>
      </c>
      <c r="E39" s="18" t="s">
        <v>79</v>
      </c>
      <c r="F39" s="25">
        <v>0.03</v>
      </c>
      <c r="G39" s="26">
        <v>0.03</v>
      </c>
      <c r="H39" s="48">
        <v>0.04</v>
      </c>
      <c r="I39" s="25">
        <f t="shared" si="0"/>
        <v>0.1</v>
      </c>
      <c r="J39" s="19">
        <v>0.1</v>
      </c>
      <c r="K39" s="19">
        <v>0.05</v>
      </c>
      <c r="L39" s="19">
        <v>0.05</v>
      </c>
      <c r="M39" s="19">
        <v>0.08</v>
      </c>
      <c r="N39" s="19">
        <v>0.1</v>
      </c>
      <c r="O39" s="20"/>
      <c r="P39" s="19">
        <v>0.1</v>
      </c>
      <c r="Q39" s="19">
        <v>0.1</v>
      </c>
      <c r="R39" s="19">
        <v>0.05</v>
      </c>
    </row>
    <row r="40" spans="2:18" ht="15.75" customHeight="1">
      <c r="B40" s="84"/>
      <c r="C40" s="44" t="s">
        <v>56</v>
      </c>
      <c r="D40" s="24" t="s">
        <v>68</v>
      </c>
      <c r="E40" s="18" t="s">
        <v>80</v>
      </c>
      <c r="F40" s="25">
        <v>0.03</v>
      </c>
      <c r="G40" s="26">
        <v>0.03</v>
      </c>
      <c r="H40" s="48">
        <v>0.04</v>
      </c>
      <c r="I40" s="25">
        <f t="shared" si="0"/>
        <v>0.1</v>
      </c>
      <c r="J40" s="19">
        <v>0.1</v>
      </c>
      <c r="K40" s="19">
        <v>0.05</v>
      </c>
      <c r="L40" s="19">
        <v>0.05</v>
      </c>
      <c r="M40" s="19">
        <v>0.08</v>
      </c>
      <c r="N40" s="19">
        <v>0.1</v>
      </c>
      <c r="O40" s="20"/>
      <c r="P40" s="19">
        <v>0.1</v>
      </c>
      <c r="Q40" s="19">
        <v>0.1</v>
      </c>
      <c r="R40" s="19">
        <v>0.05</v>
      </c>
    </row>
    <row r="41" spans="2:18">
      <c r="B41" s="23"/>
      <c r="C41" s="24" t="s">
        <v>58</v>
      </c>
      <c r="D41" s="24" t="s">
        <v>65</v>
      </c>
      <c r="E41" s="18" t="s">
        <v>57</v>
      </c>
      <c r="F41" s="33">
        <v>0.03</v>
      </c>
      <c r="G41" s="26">
        <v>0.03</v>
      </c>
      <c r="H41" s="48">
        <v>0.04</v>
      </c>
      <c r="I41" s="25">
        <f t="shared" si="0"/>
        <v>0.1</v>
      </c>
      <c r="J41" s="19">
        <v>0.1</v>
      </c>
      <c r="K41" s="19">
        <v>0.05</v>
      </c>
      <c r="L41" s="19">
        <v>0.05</v>
      </c>
      <c r="M41" s="19">
        <v>0.08</v>
      </c>
      <c r="N41" s="19">
        <v>0.1</v>
      </c>
      <c r="O41" s="20"/>
      <c r="P41" s="19">
        <v>0.1</v>
      </c>
      <c r="Q41" s="19">
        <v>0.1</v>
      </c>
      <c r="R41" s="19">
        <v>0.05</v>
      </c>
    </row>
    <row r="42" spans="2:18">
      <c r="B42" s="23"/>
      <c r="C42" s="24" t="s">
        <v>59</v>
      </c>
      <c r="D42" s="24" t="s">
        <v>68</v>
      </c>
      <c r="E42" s="18" t="s">
        <v>60</v>
      </c>
      <c r="F42" s="25">
        <v>0.03</v>
      </c>
      <c r="G42" s="26">
        <v>0.03</v>
      </c>
      <c r="H42" s="25">
        <v>0.04</v>
      </c>
      <c r="I42" s="25">
        <f t="shared" si="0"/>
        <v>0.1</v>
      </c>
      <c r="J42" s="19">
        <v>0.1</v>
      </c>
      <c r="K42" s="19">
        <v>0.05</v>
      </c>
      <c r="L42" s="19">
        <v>0.05</v>
      </c>
      <c r="M42" s="19">
        <v>0.08</v>
      </c>
      <c r="N42" s="19">
        <v>0.1</v>
      </c>
      <c r="O42" s="20"/>
      <c r="P42" s="19">
        <v>0.1</v>
      </c>
      <c r="Q42" s="19">
        <v>0.1</v>
      </c>
      <c r="R42" s="19">
        <v>0.05</v>
      </c>
    </row>
    <row r="43" spans="2:18">
      <c r="B43" s="23"/>
      <c r="C43" s="13" t="s">
        <v>63</v>
      </c>
      <c r="D43" s="13" t="s">
        <v>65</v>
      </c>
      <c r="E43" s="18" t="s">
        <v>62</v>
      </c>
      <c r="F43" s="25">
        <v>0.03</v>
      </c>
      <c r="G43" s="26">
        <v>0.03</v>
      </c>
      <c r="H43" s="25">
        <v>0.04</v>
      </c>
      <c r="I43" s="25">
        <f t="shared" si="0"/>
        <v>0.1</v>
      </c>
      <c r="J43" s="19">
        <v>0.1</v>
      </c>
      <c r="K43" s="19">
        <v>0.05</v>
      </c>
      <c r="L43" s="19">
        <v>0.05</v>
      </c>
      <c r="M43" s="19">
        <v>0.08</v>
      </c>
      <c r="N43" s="19">
        <v>0.1</v>
      </c>
      <c r="O43" s="20"/>
      <c r="P43" s="19">
        <v>0.1</v>
      </c>
      <c r="Q43" s="19">
        <v>0.1</v>
      </c>
      <c r="R43" s="19">
        <v>0.05</v>
      </c>
    </row>
  </sheetData>
  <autoFilter ref="B6:N44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8">
    <mergeCell ref="C33:C34"/>
    <mergeCell ref="C35:C36"/>
    <mergeCell ref="C37:C38"/>
    <mergeCell ref="B28:B40"/>
    <mergeCell ref="B9:B27"/>
    <mergeCell ref="C9:C10"/>
    <mergeCell ref="C11:C12"/>
    <mergeCell ref="C13:C15"/>
    <mergeCell ref="C16:C18"/>
    <mergeCell ref="C20:C21"/>
    <mergeCell ref="C22:C23"/>
    <mergeCell ref="C26:C27"/>
    <mergeCell ref="C6:C8"/>
    <mergeCell ref="P6:R6"/>
    <mergeCell ref="E6:E8"/>
    <mergeCell ref="D6:D8"/>
    <mergeCell ref="F6:N6"/>
    <mergeCell ref="F7:I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2:S46"/>
  <sheetViews>
    <sheetView showGridLines="0" tabSelected="1" topLeftCell="C10" zoomScale="80" zoomScaleNormal="80" workbookViewId="0">
      <selection activeCell="S47" sqref="S47"/>
    </sheetView>
  </sheetViews>
  <sheetFormatPr baseColWidth="10" defaultColWidth="10.875" defaultRowHeight="15"/>
  <cols>
    <col min="1" max="1" width="4.375" style="1" customWidth="1"/>
    <col min="2" max="2" width="11.875" style="1" customWidth="1"/>
    <col min="3" max="3" width="22.125" style="1" bestFit="1" customWidth="1"/>
    <col min="4" max="4" width="14.625" style="1" bestFit="1" customWidth="1"/>
    <col min="5" max="5" width="25.375" style="2" customWidth="1"/>
    <col min="6" max="8" width="14.5" style="1" customWidth="1"/>
    <col min="9" max="10" width="15.125" style="1" customWidth="1"/>
    <col min="11" max="11" width="9.125" style="1" customWidth="1"/>
    <col min="12" max="12" width="11.125" style="1" customWidth="1"/>
    <col min="13" max="13" width="13.5" style="1" customWidth="1"/>
    <col min="14" max="14" width="15" style="1" customWidth="1"/>
    <col min="15" max="15" width="5" style="3" customWidth="1"/>
    <col min="16" max="16" width="13.125" style="1" customWidth="1"/>
    <col min="17" max="17" width="18.125" style="1" customWidth="1"/>
    <col min="18" max="18" width="11.875" style="1" customWidth="1"/>
    <col min="19" max="19" width="16.5" style="29" customWidth="1"/>
    <col min="20" max="20" width="10.875" style="1"/>
    <col min="21" max="21" width="14.375" style="1" bestFit="1" customWidth="1"/>
    <col min="22" max="16384" width="10.875" style="1"/>
  </cols>
  <sheetData>
    <row r="2" spans="2:19" ht="35.25">
      <c r="E2" s="4" t="s">
        <v>81</v>
      </c>
      <c r="J2" s="5"/>
      <c r="K2" s="5"/>
      <c r="L2" s="5"/>
      <c r="M2" s="5"/>
      <c r="N2" s="5"/>
      <c r="O2" s="5"/>
      <c r="P2" s="5"/>
      <c r="Q2" s="5"/>
      <c r="S2" s="31"/>
    </row>
    <row r="3" spans="2:19" ht="27.75">
      <c r="D3" s="1">
        <v>800</v>
      </c>
      <c r="J3" s="6"/>
      <c r="K3" s="6"/>
      <c r="L3" s="6"/>
      <c r="M3" s="6"/>
      <c r="N3" s="6"/>
      <c r="O3" s="7"/>
      <c r="P3" s="8"/>
      <c r="Q3" s="8"/>
      <c r="S3" s="8"/>
    </row>
    <row r="4" spans="2:19" ht="27.75">
      <c r="J4" s="6"/>
      <c r="K4" s="6"/>
      <c r="L4" s="6"/>
      <c r="M4" s="6"/>
      <c r="N4" s="6"/>
      <c r="O4" s="7"/>
      <c r="P4" s="6"/>
      <c r="Q4" s="6"/>
      <c r="S4" s="8"/>
    </row>
    <row r="6" spans="2:19" ht="29.1" customHeight="1">
      <c r="C6" s="70" t="s">
        <v>72</v>
      </c>
      <c r="D6" s="73" t="s">
        <v>64</v>
      </c>
      <c r="E6" s="73" t="s">
        <v>2</v>
      </c>
      <c r="F6" s="76" t="s">
        <v>0</v>
      </c>
      <c r="G6" s="77"/>
      <c r="H6" s="77"/>
      <c r="I6" s="77"/>
      <c r="J6" s="77"/>
      <c r="K6" s="77"/>
      <c r="L6" s="77"/>
      <c r="M6" s="77"/>
      <c r="N6" s="93"/>
      <c r="O6" s="9"/>
      <c r="P6" s="72" t="s">
        <v>1</v>
      </c>
      <c r="Q6" s="72"/>
      <c r="R6" s="72"/>
      <c r="S6" s="72"/>
    </row>
    <row r="7" spans="2:19" ht="36" customHeight="1">
      <c r="C7" s="70"/>
      <c r="D7" s="74"/>
      <c r="E7" s="74"/>
      <c r="F7" s="78" t="s">
        <v>67</v>
      </c>
      <c r="G7" s="79"/>
      <c r="H7" s="79"/>
      <c r="I7" s="94" t="s">
        <v>3</v>
      </c>
      <c r="J7" s="94" t="s">
        <v>4</v>
      </c>
      <c r="K7" s="94" t="s">
        <v>5</v>
      </c>
      <c r="L7" s="94" t="s">
        <v>9</v>
      </c>
      <c r="M7" s="94" t="s">
        <v>69</v>
      </c>
      <c r="N7" s="94" t="s">
        <v>73</v>
      </c>
      <c r="O7" s="11"/>
      <c r="P7" s="96" t="s">
        <v>6</v>
      </c>
      <c r="Q7" s="96" t="s">
        <v>7</v>
      </c>
      <c r="R7" s="96" t="s">
        <v>8</v>
      </c>
      <c r="S7" s="98" t="s">
        <v>74</v>
      </c>
    </row>
    <row r="8" spans="2:19" ht="38.1" customHeight="1">
      <c r="C8" s="71"/>
      <c r="D8" s="75"/>
      <c r="E8" s="75"/>
      <c r="F8" s="52" t="s">
        <v>70</v>
      </c>
      <c r="G8" s="52" t="s">
        <v>71</v>
      </c>
      <c r="H8" s="52" t="s">
        <v>82</v>
      </c>
      <c r="I8" s="95"/>
      <c r="J8" s="95">
        <v>0.1</v>
      </c>
      <c r="K8" s="95">
        <v>0.05</v>
      </c>
      <c r="L8" s="95">
        <v>0.1</v>
      </c>
      <c r="M8" s="95">
        <v>0.1</v>
      </c>
      <c r="N8" s="95">
        <f>SUM(I8:M8)</f>
        <v>0.35</v>
      </c>
      <c r="O8" s="16"/>
      <c r="P8" s="97">
        <v>0.15</v>
      </c>
      <c r="Q8" s="97">
        <v>0.15</v>
      </c>
      <c r="R8" s="97">
        <v>0.1</v>
      </c>
      <c r="S8" s="99"/>
    </row>
    <row r="9" spans="2:19" s="57" customFormat="1" ht="38.1" customHeight="1">
      <c r="C9" s="55"/>
      <c r="D9" s="56"/>
      <c r="E9" s="53" t="s">
        <v>83</v>
      </c>
      <c r="F9" s="58">
        <v>0.03</v>
      </c>
      <c r="G9" s="58">
        <v>0.03</v>
      </c>
      <c r="H9" s="58">
        <v>0.04</v>
      </c>
      <c r="I9" s="15">
        <v>0.15</v>
      </c>
      <c r="J9" s="15">
        <v>0.1</v>
      </c>
      <c r="K9" s="15">
        <v>0.05</v>
      </c>
      <c r="L9" s="15">
        <v>0.1</v>
      </c>
      <c r="M9" s="15">
        <v>0.1</v>
      </c>
      <c r="N9" s="15">
        <f>SUM(F9:M9)</f>
        <v>0.6</v>
      </c>
      <c r="O9" s="16"/>
      <c r="P9" s="15">
        <v>0.15</v>
      </c>
      <c r="Q9" s="15">
        <v>0.15</v>
      </c>
      <c r="R9" s="15">
        <v>0.1</v>
      </c>
      <c r="S9" s="30">
        <f>SUM(P9:R9)</f>
        <v>0.4</v>
      </c>
    </row>
    <row r="10" spans="2:19" s="59" customFormat="1" ht="38.1" customHeight="1">
      <c r="C10" s="60"/>
      <c r="D10" s="61"/>
      <c r="E10" s="62" t="s">
        <v>84</v>
      </c>
      <c r="F10" s="63">
        <f>F9*$D$3</f>
        <v>24</v>
      </c>
      <c r="G10" s="63">
        <f t="shared" ref="G10:H10" si="0">G9*$D$3</f>
        <v>24</v>
      </c>
      <c r="H10" s="63">
        <f t="shared" si="0"/>
        <v>32</v>
      </c>
      <c r="I10" s="63">
        <f t="shared" ref="I10" si="1">I9*$D$3</f>
        <v>120</v>
      </c>
      <c r="J10" s="63">
        <f t="shared" ref="J10" si="2">J9*$D$3</f>
        <v>80</v>
      </c>
      <c r="K10" s="63">
        <f t="shared" ref="K10" si="3">K9*$D$3</f>
        <v>40</v>
      </c>
      <c r="L10" s="63">
        <f t="shared" ref="L10" si="4">L9*$D$3</f>
        <v>80</v>
      </c>
      <c r="M10" s="63">
        <f t="shared" ref="M10" si="5">M9*$D$3</f>
        <v>80</v>
      </c>
      <c r="N10" s="63">
        <f>N9*$D$3</f>
        <v>480</v>
      </c>
      <c r="O10" s="64"/>
      <c r="P10" s="63">
        <f t="shared" ref="P10" si="6">P9*$D$3</f>
        <v>120</v>
      </c>
      <c r="Q10" s="63">
        <f t="shared" ref="Q10" si="7">Q9*$D$3</f>
        <v>120</v>
      </c>
      <c r="R10" s="63">
        <f t="shared" ref="R10" si="8">R9*$D$3</f>
        <v>80</v>
      </c>
      <c r="S10" s="65">
        <f>SUM(P10:R10)</f>
        <v>320</v>
      </c>
    </row>
    <row r="11" spans="2:19">
      <c r="B11" s="85" t="s">
        <v>10</v>
      </c>
      <c r="C11" s="88" t="s">
        <v>21</v>
      </c>
      <c r="D11" s="50" t="s">
        <v>65</v>
      </c>
      <c r="E11" s="18" t="s">
        <v>11</v>
      </c>
      <c r="F11" s="66">
        <f>+Feuil2!F9*'Version revue'!$F$10/'Version revue'!$F$9</f>
        <v>24</v>
      </c>
      <c r="G11" s="67">
        <f>+Feuil2!G9*'Version revue'!$G$10/'Version revue'!$G$9</f>
        <v>24</v>
      </c>
      <c r="H11" s="66">
        <f>+Feuil2!H9*'Version revue'!$H$10/'Version revue'!$H$9</f>
        <v>32</v>
      </c>
      <c r="I11" s="68">
        <f>+Feuil2!J9*'Version revue'!$I$10/'Version revue'!$I$9</f>
        <v>80</v>
      </c>
      <c r="J11" s="68">
        <f>+Feuil2!K9*'Version revue'!$J$10/'Version revue'!$J$9</f>
        <v>40</v>
      </c>
      <c r="K11" s="68">
        <f>+Feuil2!L9*'Version revue'!$K$10/'Version revue'!$K$9</f>
        <v>40</v>
      </c>
      <c r="L11" s="68">
        <f>+Feuil2!M9*'Version revue'!$L$10/'Version revue'!$L$9</f>
        <v>64</v>
      </c>
      <c r="M11" s="68">
        <f>+Feuil2!N9*'Version revue'!$M$10/'Version revue'!$M$9</f>
        <v>80</v>
      </c>
      <c r="N11" s="28">
        <f>SUM(F11:M11)</f>
        <v>384</v>
      </c>
      <c r="O11" s="20"/>
      <c r="P11" s="68">
        <f>+Feuil2!P9*'Version revue'!$P$10/'Version revue'!$P$9</f>
        <v>80</v>
      </c>
      <c r="Q11" s="68">
        <f>+Feuil2!Q9*'Version revue'!$Q$10/'Version revue'!$Q$9</f>
        <v>80</v>
      </c>
      <c r="R11" s="68">
        <f>+Feuil2!R9*'Version revue'!$R$10/'Version revue'!$R$9</f>
        <v>40</v>
      </c>
      <c r="S11" s="32">
        <f>SUM(P11:R11)</f>
        <v>200</v>
      </c>
    </row>
    <row r="12" spans="2:19">
      <c r="B12" s="86"/>
      <c r="C12" s="88"/>
      <c r="D12" s="50" t="s">
        <v>65</v>
      </c>
      <c r="E12" s="18" t="s">
        <v>12</v>
      </c>
      <c r="F12" s="66">
        <f>+Feuil2!F10*'Version revue'!$F$10/'Version revue'!$F$9</f>
        <v>24</v>
      </c>
      <c r="G12" s="67">
        <f>+Feuil2!G10*'Version revue'!$G$10/'Version revue'!$G$9</f>
        <v>24</v>
      </c>
      <c r="H12" s="66">
        <f>+Feuil2!H10*'Version revue'!$H$10/'Version revue'!$H$9</f>
        <v>32</v>
      </c>
      <c r="I12" s="68">
        <f>+Feuil2!J10*'Version revue'!$I$10/'Version revue'!$I$9</f>
        <v>80</v>
      </c>
      <c r="J12" s="68">
        <f>+Feuil2!K10*'Version revue'!$J$10/'Version revue'!$J$9</f>
        <v>40</v>
      </c>
      <c r="K12" s="68">
        <f>+Feuil2!L10*'Version revue'!$K$10/'Version revue'!$K$9</f>
        <v>40</v>
      </c>
      <c r="L12" s="68">
        <f>+Feuil2!M10*'Version revue'!$L$10/'Version revue'!$L$9</f>
        <v>64</v>
      </c>
      <c r="M12" s="68">
        <f>+Feuil2!N10*'Version revue'!$M$10/'Version revue'!$M$9</f>
        <v>80</v>
      </c>
      <c r="N12" s="28">
        <f t="shared" ref="N12:N45" si="9">SUM(F12:M12)</f>
        <v>384</v>
      </c>
      <c r="O12" s="20"/>
      <c r="P12" s="68">
        <f>+Feuil2!P10*'Version revue'!$P$10/'Version revue'!$P$9</f>
        <v>80</v>
      </c>
      <c r="Q12" s="68">
        <f>+Feuil2!Q10*'Version revue'!$Q$10/'Version revue'!$Q$9</f>
        <v>80</v>
      </c>
      <c r="R12" s="68">
        <f>+Feuil2!R10*'Version revue'!$R$10/'Version revue'!$R$9</f>
        <v>40</v>
      </c>
      <c r="S12" s="32">
        <f t="shared" ref="S12:S45" si="10">SUM(P12:R12)</f>
        <v>200</v>
      </c>
    </row>
    <row r="13" spans="2:19">
      <c r="B13" s="86"/>
      <c r="C13" s="88" t="s">
        <v>22</v>
      </c>
      <c r="D13" s="50" t="s">
        <v>66</v>
      </c>
      <c r="E13" s="18" t="s">
        <v>13</v>
      </c>
      <c r="F13" s="66">
        <f>+Feuil2!F11*'Version revue'!$F$10/'Version revue'!$F$9</f>
        <v>24</v>
      </c>
      <c r="G13" s="67">
        <f>+Feuil2!G11*'Version revue'!$G$10/'Version revue'!$G$9</f>
        <v>24</v>
      </c>
      <c r="H13" s="66">
        <f>+Feuil2!H11*'Version revue'!$H$10/'Version revue'!$H$9</f>
        <v>32</v>
      </c>
      <c r="I13" s="68">
        <f>+Feuil2!J11*'Version revue'!$I$10/'Version revue'!$I$9</f>
        <v>80</v>
      </c>
      <c r="J13" s="68">
        <f>+Feuil2!K11*'Version revue'!$J$10/'Version revue'!$J$9</f>
        <v>40</v>
      </c>
      <c r="K13" s="68">
        <f>+Feuil2!L11*'Version revue'!$K$10/'Version revue'!$K$9</f>
        <v>40</v>
      </c>
      <c r="L13" s="68">
        <f>+Feuil2!M11*'Version revue'!$L$10/'Version revue'!$L$9</f>
        <v>64</v>
      </c>
      <c r="M13" s="68">
        <f>+Feuil2!N11*'Version revue'!$M$10/'Version revue'!$M$9</f>
        <v>80</v>
      </c>
      <c r="N13" s="28">
        <f t="shared" si="9"/>
        <v>384</v>
      </c>
      <c r="O13" s="20"/>
      <c r="P13" s="68">
        <f>+Feuil2!P11*'Version revue'!$P$10/'Version revue'!$P$9</f>
        <v>80</v>
      </c>
      <c r="Q13" s="68">
        <f>+Feuil2!Q11*'Version revue'!$Q$10/'Version revue'!$Q$9</f>
        <v>80</v>
      </c>
      <c r="R13" s="68">
        <f>+Feuil2!R11*'Version revue'!$R$10/'Version revue'!$R$9</f>
        <v>40</v>
      </c>
      <c r="S13" s="32">
        <f t="shared" si="10"/>
        <v>200</v>
      </c>
    </row>
    <row r="14" spans="2:19">
      <c r="B14" s="86"/>
      <c r="C14" s="88"/>
      <c r="D14" s="50" t="s">
        <v>65</v>
      </c>
      <c r="E14" s="18" t="s">
        <v>14</v>
      </c>
      <c r="F14" s="66">
        <f>+Feuil2!F12*'Version revue'!$F$10/'Version revue'!$F$9</f>
        <v>24</v>
      </c>
      <c r="G14" s="67">
        <f>+Feuil2!G12*'Version revue'!$G$10/'Version revue'!$G$9</f>
        <v>24</v>
      </c>
      <c r="H14" s="66">
        <f>+Feuil2!H12*'Version revue'!$H$10/'Version revue'!$H$9</f>
        <v>32</v>
      </c>
      <c r="I14" s="68">
        <f>+Feuil2!J12*'Version revue'!$I$10/'Version revue'!$I$9</f>
        <v>80</v>
      </c>
      <c r="J14" s="68">
        <f>+Feuil2!K12*'Version revue'!$J$10/'Version revue'!$J$9</f>
        <v>40</v>
      </c>
      <c r="K14" s="68">
        <f>+Feuil2!L12*'Version revue'!$K$10/'Version revue'!$K$9</f>
        <v>40</v>
      </c>
      <c r="L14" s="68">
        <f>+Feuil2!M12*'Version revue'!$L$10/'Version revue'!$L$9</f>
        <v>64</v>
      </c>
      <c r="M14" s="68">
        <f>+Feuil2!N12*'Version revue'!$M$10/'Version revue'!$M$9</f>
        <v>80</v>
      </c>
      <c r="N14" s="28">
        <f t="shared" si="9"/>
        <v>384</v>
      </c>
      <c r="O14" s="20"/>
      <c r="P14" s="68">
        <f>+Feuil2!P12*'Version revue'!$P$10/'Version revue'!$P$9</f>
        <v>80</v>
      </c>
      <c r="Q14" s="68">
        <f>+Feuil2!Q12*'Version revue'!$Q$10/'Version revue'!$Q$9</f>
        <v>80</v>
      </c>
      <c r="R14" s="68">
        <f>+Feuil2!R12*'Version revue'!$R$10/'Version revue'!$R$9</f>
        <v>40</v>
      </c>
      <c r="S14" s="32">
        <f t="shared" si="10"/>
        <v>200</v>
      </c>
    </row>
    <row r="15" spans="2:19" s="41" customFormat="1">
      <c r="B15" s="86"/>
      <c r="C15" s="88" t="s">
        <v>23</v>
      </c>
      <c r="D15" s="38" t="s">
        <v>65</v>
      </c>
      <c r="E15" s="37" t="s">
        <v>15</v>
      </c>
      <c r="F15" s="66">
        <f>+Feuil2!F13*'Version revue'!$F$10/'Version revue'!$F$9</f>
        <v>24</v>
      </c>
      <c r="G15" s="67">
        <f>+Feuil2!G13*'Version revue'!$G$10/'Version revue'!$G$9</f>
        <v>24</v>
      </c>
      <c r="H15" s="66">
        <f>+Feuil2!H13*'Version revue'!$H$10/'Version revue'!$H$9</f>
        <v>0</v>
      </c>
      <c r="I15" s="68">
        <f>+Feuil2!J13*'Version revue'!$I$10/'Version revue'!$I$9</f>
        <v>80</v>
      </c>
      <c r="J15" s="68">
        <f>+Feuil2!K13*'Version revue'!$J$10/'Version revue'!$J$9</f>
        <v>40</v>
      </c>
      <c r="K15" s="68">
        <f>+Feuil2!L13*'Version revue'!$K$10/'Version revue'!$K$9</f>
        <v>40</v>
      </c>
      <c r="L15" s="68">
        <f>+Feuil2!M13*'Version revue'!$L$10/'Version revue'!$L$9</f>
        <v>64</v>
      </c>
      <c r="M15" s="68">
        <f>+Feuil2!N13*'Version revue'!$M$10/'Version revue'!$M$9</f>
        <v>80</v>
      </c>
      <c r="N15" s="28">
        <f t="shared" si="9"/>
        <v>352</v>
      </c>
      <c r="O15" s="40"/>
      <c r="P15" s="68">
        <f>+Feuil2!P13*'Version revue'!$P$10/'Version revue'!$P$9</f>
        <v>80</v>
      </c>
      <c r="Q15" s="68">
        <f>+Feuil2!Q13*'Version revue'!$Q$10/'Version revue'!$Q$9</f>
        <v>80</v>
      </c>
      <c r="R15" s="68">
        <f>+Feuil2!R13*'Version revue'!$R$10/'Version revue'!$R$9</f>
        <v>40</v>
      </c>
      <c r="S15" s="32">
        <f t="shared" si="10"/>
        <v>200</v>
      </c>
    </row>
    <row r="16" spans="2:19">
      <c r="B16" s="86"/>
      <c r="C16" s="88"/>
      <c r="D16" s="50" t="s">
        <v>65</v>
      </c>
      <c r="E16" s="18" t="s">
        <v>16</v>
      </c>
      <c r="F16" s="66">
        <f>+Feuil2!F14*'Version revue'!$F$10/'Version revue'!$F$9</f>
        <v>24</v>
      </c>
      <c r="G16" s="67">
        <f>+Feuil2!G14*'Version revue'!$G$10/'Version revue'!$G$9</f>
        <v>24</v>
      </c>
      <c r="H16" s="66">
        <f>+Feuil2!H14*'Version revue'!$H$10/'Version revue'!$H$9</f>
        <v>32</v>
      </c>
      <c r="I16" s="68">
        <f>+Feuil2!J14*'Version revue'!$I$10/'Version revue'!$I$9</f>
        <v>80</v>
      </c>
      <c r="J16" s="68">
        <f>+Feuil2!K14*'Version revue'!$J$10/'Version revue'!$J$9</f>
        <v>40</v>
      </c>
      <c r="K16" s="68">
        <f>+Feuil2!L14*'Version revue'!$K$10/'Version revue'!$K$9</f>
        <v>40</v>
      </c>
      <c r="L16" s="68">
        <f>+Feuil2!M14*'Version revue'!$L$10/'Version revue'!$L$9</f>
        <v>64</v>
      </c>
      <c r="M16" s="68">
        <f>+Feuil2!N14*'Version revue'!$M$10/'Version revue'!$M$9</f>
        <v>80</v>
      </c>
      <c r="N16" s="28">
        <f t="shared" si="9"/>
        <v>384</v>
      </c>
      <c r="O16" s="20"/>
      <c r="P16" s="68">
        <f>+Feuil2!P14*'Version revue'!$P$10/'Version revue'!$P$9</f>
        <v>80</v>
      </c>
      <c r="Q16" s="68">
        <f>+Feuil2!Q14*'Version revue'!$Q$10/'Version revue'!$Q$9</f>
        <v>80</v>
      </c>
      <c r="R16" s="68">
        <f>+Feuil2!R14*'Version revue'!$R$10/'Version revue'!$R$9</f>
        <v>40</v>
      </c>
      <c r="S16" s="32">
        <f t="shared" si="10"/>
        <v>200</v>
      </c>
    </row>
    <row r="17" spans="2:19">
      <c r="B17" s="86"/>
      <c r="C17" s="88"/>
      <c r="D17" s="50" t="s">
        <v>65</v>
      </c>
      <c r="E17" s="18" t="s">
        <v>17</v>
      </c>
      <c r="F17" s="66">
        <f>+Feuil2!F15*'Version revue'!$F$10/'Version revue'!$F$9</f>
        <v>24</v>
      </c>
      <c r="G17" s="67">
        <f>+Feuil2!G15*'Version revue'!$G$10/'Version revue'!$G$9</f>
        <v>24</v>
      </c>
      <c r="H17" s="66">
        <f>+Feuil2!H15*'Version revue'!$H$10/'Version revue'!$H$9</f>
        <v>32</v>
      </c>
      <c r="I17" s="68">
        <f>+Feuil2!J15*'Version revue'!$I$10/'Version revue'!$I$9</f>
        <v>80</v>
      </c>
      <c r="J17" s="68">
        <f>+Feuil2!K15*'Version revue'!$J$10/'Version revue'!$J$9</f>
        <v>40</v>
      </c>
      <c r="K17" s="68">
        <f>+Feuil2!L15*'Version revue'!$K$10/'Version revue'!$K$9</f>
        <v>40</v>
      </c>
      <c r="L17" s="68">
        <f>+Feuil2!M15*'Version revue'!$L$10/'Version revue'!$L$9</f>
        <v>64</v>
      </c>
      <c r="M17" s="68">
        <f>+Feuil2!N15*'Version revue'!$M$10/'Version revue'!$M$9</f>
        <v>80</v>
      </c>
      <c r="N17" s="28">
        <f t="shared" si="9"/>
        <v>384</v>
      </c>
      <c r="O17" s="20"/>
      <c r="P17" s="68">
        <f>+Feuil2!P15*'Version revue'!$P$10/'Version revue'!$P$9</f>
        <v>80</v>
      </c>
      <c r="Q17" s="68">
        <f>+Feuil2!Q15*'Version revue'!$Q$10/'Version revue'!$Q$9</f>
        <v>80</v>
      </c>
      <c r="R17" s="68">
        <f>+Feuil2!R15*'Version revue'!$R$10/'Version revue'!$R$9</f>
        <v>40</v>
      </c>
      <c r="S17" s="32">
        <f t="shared" si="10"/>
        <v>200</v>
      </c>
    </row>
    <row r="18" spans="2:19" s="41" customFormat="1">
      <c r="B18" s="86"/>
      <c r="C18" s="88" t="s">
        <v>24</v>
      </c>
      <c r="D18" s="38" t="s">
        <v>66</v>
      </c>
      <c r="E18" s="37" t="s">
        <v>18</v>
      </c>
      <c r="F18" s="66">
        <f>+Feuil2!F16*'Version revue'!$F$10/'Version revue'!$F$9</f>
        <v>24</v>
      </c>
      <c r="G18" s="67">
        <f>+Feuil2!G16*'Version revue'!$G$10/'Version revue'!$G$9</f>
        <v>24</v>
      </c>
      <c r="H18" s="66">
        <f>+Feuil2!H16*'Version revue'!$H$10/'Version revue'!$H$9</f>
        <v>32</v>
      </c>
      <c r="I18" s="68">
        <f>+Feuil2!J16*'Version revue'!$I$10/'Version revue'!$I$9</f>
        <v>80</v>
      </c>
      <c r="J18" s="68">
        <f>+Feuil2!K16*'Version revue'!$J$10/'Version revue'!$J$9</f>
        <v>40</v>
      </c>
      <c r="K18" s="68">
        <f>+Feuil2!L16*'Version revue'!$K$10/'Version revue'!$K$9</f>
        <v>40</v>
      </c>
      <c r="L18" s="68">
        <f>+Feuil2!M16*'Version revue'!$L$10/'Version revue'!$L$9</f>
        <v>64</v>
      </c>
      <c r="M18" s="68">
        <f>+Feuil2!N16*'Version revue'!$M$10/'Version revue'!$M$9</f>
        <v>80</v>
      </c>
      <c r="N18" s="28">
        <f t="shared" si="9"/>
        <v>384</v>
      </c>
      <c r="O18" s="40"/>
      <c r="P18" s="68">
        <f>+Feuil2!P16*'Version revue'!$P$10/'Version revue'!$P$9</f>
        <v>80</v>
      </c>
      <c r="Q18" s="68">
        <f>+Feuil2!Q16*'Version revue'!$Q$10/'Version revue'!$Q$9</f>
        <v>80</v>
      </c>
      <c r="R18" s="68">
        <f>+Feuil2!R16*'Version revue'!$R$10/'Version revue'!$R$9</f>
        <v>40</v>
      </c>
      <c r="S18" s="32">
        <f t="shared" si="10"/>
        <v>200</v>
      </c>
    </row>
    <row r="19" spans="2:19">
      <c r="B19" s="86"/>
      <c r="C19" s="88"/>
      <c r="D19" s="50" t="s">
        <v>65</v>
      </c>
      <c r="E19" s="18" t="s">
        <v>19</v>
      </c>
      <c r="F19" s="66">
        <f>+Feuil2!F17*'Version revue'!$F$10/'Version revue'!$F$9</f>
        <v>24</v>
      </c>
      <c r="G19" s="67">
        <f>+Feuil2!G17*'Version revue'!$G$10/'Version revue'!$G$9</f>
        <v>24</v>
      </c>
      <c r="H19" s="66">
        <f>+Feuil2!H17*'Version revue'!$H$10/'Version revue'!$H$9</f>
        <v>32</v>
      </c>
      <c r="I19" s="68">
        <f>+Feuil2!J17*'Version revue'!$I$10/'Version revue'!$I$9</f>
        <v>80</v>
      </c>
      <c r="J19" s="68">
        <f>+Feuil2!K17*'Version revue'!$J$10/'Version revue'!$J$9</f>
        <v>40</v>
      </c>
      <c r="K19" s="68">
        <f>+Feuil2!L17*'Version revue'!$K$10/'Version revue'!$K$9</f>
        <v>40</v>
      </c>
      <c r="L19" s="68">
        <f>+Feuil2!M17*'Version revue'!$L$10/'Version revue'!$L$9</f>
        <v>64</v>
      </c>
      <c r="M19" s="68">
        <f>+Feuil2!N17*'Version revue'!$M$10/'Version revue'!$M$9</f>
        <v>80</v>
      </c>
      <c r="N19" s="28">
        <f t="shared" si="9"/>
        <v>384</v>
      </c>
      <c r="O19" s="20"/>
      <c r="P19" s="68">
        <f>+Feuil2!P17*'Version revue'!$P$10/'Version revue'!$P$9</f>
        <v>80</v>
      </c>
      <c r="Q19" s="68">
        <f>+Feuil2!Q17*'Version revue'!$Q$10/'Version revue'!$Q$9</f>
        <v>80</v>
      </c>
      <c r="R19" s="68">
        <f>+Feuil2!R17*'Version revue'!$R$10/'Version revue'!$R$9</f>
        <v>40</v>
      </c>
      <c r="S19" s="32">
        <f t="shared" si="10"/>
        <v>200</v>
      </c>
    </row>
    <row r="20" spans="2:19">
      <c r="B20" s="86"/>
      <c r="C20" s="88"/>
      <c r="D20" s="50" t="s">
        <v>66</v>
      </c>
      <c r="E20" s="18" t="s">
        <v>20</v>
      </c>
      <c r="F20" s="66">
        <f>+Feuil2!F18*'Version revue'!$F$10/'Version revue'!$F$9</f>
        <v>24</v>
      </c>
      <c r="G20" s="67">
        <f>+Feuil2!G18*'Version revue'!$G$10/'Version revue'!$G$9</f>
        <v>24</v>
      </c>
      <c r="H20" s="66">
        <f>+Feuil2!H18*'Version revue'!$H$10/'Version revue'!$H$9</f>
        <v>32</v>
      </c>
      <c r="I20" s="68">
        <f>+Feuil2!J18*'Version revue'!$I$10/'Version revue'!$I$9</f>
        <v>80</v>
      </c>
      <c r="J20" s="68">
        <f>+Feuil2!K18*'Version revue'!$J$10/'Version revue'!$J$9</f>
        <v>40</v>
      </c>
      <c r="K20" s="68">
        <f>+Feuil2!L18*'Version revue'!$K$10/'Version revue'!$K$9</f>
        <v>40</v>
      </c>
      <c r="L20" s="68">
        <f>+Feuil2!M18*'Version revue'!$L$10/'Version revue'!$L$9</f>
        <v>64</v>
      </c>
      <c r="M20" s="68">
        <f>+Feuil2!N18*'Version revue'!$M$10/'Version revue'!$M$9</f>
        <v>80</v>
      </c>
      <c r="N20" s="28">
        <f t="shared" si="9"/>
        <v>384</v>
      </c>
      <c r="O20" s="20"/>
      <c r="P20" s="68">
        <f>+Feuil2!P18*'Version revue'!$P$10/'Version revue'!$P$9</f>
        <v>80</v>
      </c>
      <c r="Q20" s="68">
        <f>+Feuil2!Q18*'Version revue'!$Q$10/'Version revue'!$Q$9</f>
        <v>80</v>
      </c>
      <c r="R20" s="68">
        <f>+Feuil2!R18*'Version revue'!$R$10/'Version revue'!$R$9</f>
        <v>40</v>
      </c>
      <c r="S20" s="32">
        <f t="shared" si="10"/>
        <v>200</v>
      </c>
    </row>
    <row r="21" spans="2:19" s="41" customFormat="1">
      <c r="B21" s="86"/>
      <c r="C21" s="51" t="s">
        <v>76</v>
      </c>
      <c r="D21" s="42" t="s">
        <v>65</v>
      </c>
      <c r="E21" s="37" t="s">
        <v>25</v>
      </c>
      <c r="F21" s="66">
        <f>+Feuil2!F19*'Version revue'!$F$10/'Version revue'!$F$9</f>
        <v>0</v>
      </c>
      <c r="G21" s="67">
        <f>+Feuil2!G19*'Version revue'!$G$10/'Version revue'!$G$9</f>
        <v>24</v>
      </c>
      <c r="H21" s="66">
        <f>+Feuil2!H19*'Version revue'!$H$10/'Version revue'!$H$9</f>
        <v>0</v>
      </c>
      <c r="I21" s="68">
        <f>+Feuil2!J19*'Version revue'!$I$10/'Version revue'!$I$9</f>
        <v>40</v>
      </c>
      <c r="J21" s="68">
        <f>+Feuil2!K19*'Version revue'!$J$10/'Version revue'!$J$9</f>
        <v>40</v>
      </c>
      <c r="K21" s="68">
        <f>+Feuil2!L19*'Version revue'!$K$10/'Version revue'!$K$9</f>
        <v>40</v>
      </c>
      <c r="L21" s="68">
        <f>+Feuil2!M19*'Version revue'!$L$10/'Version revue'!$L$9</f>
        <v>64</v>
      </c>
      <c r="M21" s="68">
        <f>+Feuil2!N19*'Version revue'!$M$10/'Version revue'!$M$9</f>
        <v>40</v>
      </c>
      <c r="N21" s="28">
        <f t="shared" si="9"/>
        <v>248</v>
      </c>
      <c r="O21" s="40"/>
      <c r="P21" s="68">
        <f>+Feuil2!P19*'Version revue'!$P$10/'Version revue'!$P$9</f>
        <v>80</v>
      </c>
      <c r="Q21" s="68">
        <f>+Feuil2!Q19*'Version revue'!$Q$10/'Version revue'!$Q$9</f>
        <v>80</v>
      </c>
      <c r="R21" s="68">
        <f>+Feuil2!R19*'Version revue'!$R$10/'Version revue'!$R$9</f>
        <v>40</v>
      </c>
      <c r="S21" s="32">
        <f t="shared" si="10"/>
        <v>200</v>
      </c>
    </row>
    <row r="22" spans="2:19">
      <c r="B22" s="86"/>
      <c r="C22" s="89" t="s">
        <v>28</v>
      </c>
      <c r="D22" s="49" t="s">
        <v>66</v>
      </c>
      <c r="E22" s="18" t="s">
        <v>26</v>
      </c>
      <c r="F22" s="66">
        <f>+Feuil2!F20*'Version revue'!$F$10/'Version revue'!$F$9</f>
        <v>24</v>
      </c>
      <c r="G22" s="67">
        <f>+Feuil2!G20*'Version revue'!$G$10/'Version revue'!$G$9</f>
        <v>24</v>
      </c>
      <c r="H22" s="66">
        <f>+Feuil2!H20*'Version revue'!$H$10/'Version revue'!$H$9</f>
        <v>32</v>
      </c>
      <c r="I22" s="68">
        <f>+Feuil2!J20*'Version revue'!$I$10/'Version revue'!$I$9</f>
        <v>80</v>
      </c>
      <c r="J22" s="68">
        <f>+Feuil2!K20*'Version revue'!$J$10/'Version revue'!$J$9</f>
        <v>40</v>
      </c>
      <c r="K22" s="68">
        <f>+Feuil2!L20*'Version revue'!$K$10/'Version revue'!$K$9</f>
        <v>40</v>
      </c>
      <c r="L22" s="68">
        <f>+Feuil2!M20*'Version revue'!$L$10/'Version revue'!$L$9</f>
        <v>64</v>
      </c>
      <c r="M22" s="68">
        <f>+Feuil2!N20*'Version revue'!$M$10/'Version revue'!$M$9</f>
        <v>80</v>
      </c>
      <c r="N22" s="28">
        <f t="shared" si="9"/>
        <v>384</v>
      </c>
      <c r="O22" s="20"/>
      <c r="P22" s="68">
        <f>+Feuil2!P20*'Version revue'!$P$10/'Version revue'!$P$9</f>
        <v>80</v>
      </c>
      <c r="Q22" s="68">
        <f>+Feuil2!Q20*'Version revue'!$Q$10/'Version revue'!$Q$9</f>
        <v>80</v>
      </c>
      <c r="R22" s="68">
        <f>+Feuil2!R20*'Version revue'!$R$10/'Version revue'!$R$9</f>
        <v>40</v>
      </c>
      <c r="S22" s="32">
        <f t="shared" si="10"/>
        <v>200</v>
      </c>
    </row>
    <row r="23" spans="2:19" s="41" customFormat="1">
      <c r="B23" s="86"/>
      <c r="C23" s="90"/>
      <c r="D23" s="42" t="s">
        <v>65</v>
      </c>
      <c r="E23" s="37" t="s">
        <v>27</v>
      </c>
      <c r="F23" s="66">
        <f>+Feuil2!F21*'Version revue'!$F$10/'Version revue'!$F$9</f>
        <v>24</v>
      </c>
      <c r="G23" s="67">
        <f>+Feuil2!G21*'Version revue'!$G$10/'Version revue'!$G$9</f>
        <v>24</v>
      </c>
      <c r="H23" s="66">
        <f>+Feuil2!H21*'Version revue'!$H$10/'Version revue'!$H$9</f>
        <v>32</v>
      </c>
      <c r="I23" s="68">
        <f>+Feuil2!J21*'Version revue'!$I$10/'Version revue'!$I$9</f>
        <v>80</v>
      </c>
      <c r="J23" s="68">
        <f>+Feuil2!K21*'Version revue'!$J$10/'Version revue'!$J$9</f>
        <v>40</v>
      </c>
      <c r="K23" s="68">
        <f>+Feuil2!L21*'Version revue'!$K$10/'Version revue'!$K$9</f>
        <v>40</v>
      </c>
      <c r="L23" s="68">
        <f>+Feuil2!M21*'Version revue'!$L$10/'Version revue'!$L$9</f>
        <v>64</v>
      </c>
      <c r="M23" s="68">
        <f>+Feuil2!N21*'Version revue'!$M$10/'Version revue'!$M$9</f>
        <v>80</v>
      </c>
      <c r="N23" s="28">
        <f t="shared" si="9"/>
        <v>384</v>
      </c>
      <c r="O23" s="40"/>
      <c r="P23" s="68">
        <f>+Feuil2!P21*'Version revue'!$P$10/'Version revue'!$P$9</f>
        <v>80</v>
      </c>
      <c r="Q23" s="68">
        <f>+Feuil2!Q21*'Version revue'!$Q$10/'Version revue'!$Q$9</f>
        <v>80</v>
      </c>
      <c r="R23" s="68">
        <f>+Feuil2!R21*'Version revue'!$R$10/'Version revue'!$R$9</f>
        <v>40</v>
      </c>
      <c r="S23" s="32">
        <f t="shared" si="10"/>
        <v>200</v>
      </c>
    </row>
    <row r="24" spans="2:19">
      <c r="B24" s="86"/>
      <c r="C24" s="91" t="s">
        <v>46</v>
      </c>
      <c r="D24" s="49" t="s">
        <v>65</v>
      </c>
      <c r="E24" s="18" t="s">
        <v>44</v>
      </c>
      <c r="F24" s="66">
        <f>+Feuil2!F22*'Version revue'!$F$10/'Version revue'!$F$9</f>
        <v>24</v>
      </c>
      <c r="G24" s="67">
        <f>+Feuil2!G22*'Version revue'!$G$10/'Version revue'!$G$9</f>
        <v>24</v>
      </c>
      <c r="H24" s="66">
        <f>+Feuil2!H22*'Version revue'!$H$10/'Version revue'!$H$9</f>
        <v>32</v>
      </c>
      <c r="I24" s="68">
        <f>+Feuil2!J22*'Version revue'!$I$10/'Version revue'!$I$9</f>
        <v>80</v>
      </c>
      <c r="J24" s="68">
        <f>+Feuil2!K22*'Version revue'!$J$10/'Version revue'!$J$9</f>
        <v>40</v>
      </c>
      <c r="K24" s="68">
        <f>+Feuil2!L22*'Version revue'!$K$10/'Version revue'!$K$9</f>
        <v>40</v>
      </c>
      <c r="L24" s="68">
        <f>+Feuil2!M22*'Version revue'!$L$10/'Version revue'!$L$9</f>
        <v>64</v>
      </c>
      <c r="M24" s="68">
        <f>+Feuil2!N22*'Version revue'!$M$10/'Version revue'!$M$9</f>
        <v>80</v>
      </c>
      <c r="N24" s="28">
        <f t="shared" si="9"/>
        <v>384</v>
      </c>
      <c r="O24" s="20"/>
      <c r="P24" s="68">
        <f>+Feuil2!P22*'Version revue'!$P$10/'Version revue'!$P$9</f>
        <v>80</v>
      </c>
      <c r="Q24" s="68">
        <f>+Feuil2!Q22*'Version revue'!$Q$10/'Version revue'!$Q$9</f>
        <v>80</v>
      </c>
      <c r="R24" s="68">
        <f>+Feuil2!R22*'Version revue'!$R$10/'Version revue'!$R$9</f>
        <v>40</v>
      </c>
      <c r="S24" s="32">
        <f t="shared" si="10"/>
        <v>200</v>
      </c>
    </row>
    <row r="25" spans="2:19">
      <c r="B25" s="86"/>
      <c r="C25" s="92"/>
      <c r="D25" s="49" t="s">
        <v>65</v>
      </c>
      <c r="E25" s="18" t="s">
        <v>45</v>
      </c>
      <c r="F25" s="66">
        <f>+Feuil2!F23*'Version revue'!$F$10/'Version revue'!$F$9</f>
        <v>24</v>
      </c>
      <c r="G25" s="67">
        <f>+Feuil2!G23*'Version revue'!$G$10/'Version revue'!$G$9</f>
        <v>24</v>
      </c>
      <c r="H25" s="66">
        <f>+Feuil2!H23*'Version revue'!$H$10/'Version revue'!$H$9</f>
        <v>32</v>
      </c>
      <c r="I25" s="68">
        <f>+Feuil2!J23*'Version revue'!$I$10/'Version revue'!$I$9</f>
        <v>80</v>
      </c>
      <c r="J25" s="68">
        <f>+Feuil2!K23*'Version revue'!$J$10/'Version revue'!$J$9</f>
        <v>40</v>
      </c>
      <c r="K25" s="68">
        <f>+Feuil2!L23*'Version revue'!$K$10/'Version revue'!$K$9</f>
        <v>40</v>
      </c>
      <c r="L25" s="68">
        <f>+Feuil2!M23*'Version revue'!$L$10/'Version revue'!$L$9</f>
        <v>64</v>
      </c>
      <c r="M25" s="68">
        <f>+Feuil2!N23*'Version revue'!$M$10/'Version revue'!$M$9</f>
        <v>80</v>
      </c>
      <c r="N25" s="28">
        <f t="shared" si="9"/>
        <v>384</v>
      </c>
      <c r="O25" s="20"/>
      <c r="P25" s="68">
        <f>+Feuil2!P23*'Version revue'!$P$10/'Version revue'!$P$9</f>
        <v>80</v>
      </c>
      <c r="Q25" s="68">
        <f>+Feuil2!Q23*'Version revue'!$Q$10/'Version revue'!$Q$9</f>
        <v>80</v>
      </c>
      <c r="R25" s="68">
        <f>+Feuil2!R23*'Version revue'!$R$10/'Version revue'!$R$9</f>
        <v>40</v>
      </c>
      <c r="S25" s="32">
        <f t="shared" si="10"/>
        <v>200</v>
      </c>
    </row>
    <row r="26" spans="2:19">
      <c r="B26" s="86"/>
      <c r="C26" s="50" t="s">
        <v>32</v>
      </c>
      <c r="D26" s="50" t="s">
        <v>65</v>
      </c>
      <c r="E26" s="18" t="s">
        <v>31</v>
      </c>
      <c r="F26" s="66">
        <f>+Feuil2!F24*'Version revue'!$F$10/'Version revue'!$F$9</f>
        <v>0</v>
      </c>
      <c r="G26" s="67">
        <f>+Feuil2!G24*'Version revue'!$G$10/'Version revue'!$G$9</f>
        <v>0</v>
      </c>
      <c r="H26" s="66">
        <f>+Feuil2!H24*'Version revue'!$H$10/'Version revue'!$H$9</f>
        <v>0</v>
      </c>
      <c r="I26" s="68">
        <f>+Feuil2!J24*'Version revue'!$I$10/'Version revue'!$I$9</f>
        <v>0</v>
      </c>
      <c r="J26" s="68">
        <f>+Feuil2!K24*'Version revue'!$J$10/'Version revue'!$J$9</f>
        <v>0</v>
      </c>
      <c r="K26" s="68">
        <f>+Feuil2!L24*'Version revue'!$K$10/'Version revue'!$K$9</f>
        <v>0</v>
      </c>
      <c r="L26" s="68">
        <f>+Feuil2!M24*'Version revue'!$L$10/'Version revue'!$L$9</f>
        <v>0</v>
      </c>
      <c r="M26" s="68">
        <f>+Feuil2!N24*'Version revue'!$M$10/'Version revue'!$M$9</f>
        <v>0</v>
      </c>
      <c r="N26" s="28">
        <f t="shared" si="9"/>
        <v>0</v>
      </c>
      <c r="O26" s="20"/>
      <c r="P26" s="68">
        <f>+Feuil2!P24*'Version revue'!$P$10/'Version revue'!$P$9</f>
        <v>0</v>
      </c>
      <c r="Q26" s="68">
        <f>+Feuil2!Q24*'Version revue'!$Q$10/'Version revue'!$Q$9</f>
        <v>0</v>
      </c>
      <c r="R26" s="68">
        <f>+Feuil2!R24*'Version revue'!$R$10/'Version revue'!$R$9</f>
        <v>0</v>
      </c>
      <c r="S26" s="32">
        <f t="shared" si="10"/>
        <v>0</v>
      </c>
    </row>
    <row r="27" spans="2:19">
      <c r="B27" s="86"/>
      <c r="C27" s="50" t="s">
        <v>30</v>
      </c>
      <c r="D27" s="50" t="s">
        <v>65</v>
      </c>
      <c r="E27" s="18" t="s">
        <v>29</v>
      </c>
      <c r="F27" s="66">
        <f>+Feuil2!F25*'Version revue'!$F$10/'Version revue'!$F$9</f>
        <v>24</v>
      </c>
      <c r="G27" s="67">
        <f>+Feuil2!G25*'Version revue'!$G$10/'Version revue'!$G$9</f>
        <v>24</v>
      </c>
      <c r="H27" s="66">
        <f>+Feuil2!H25*'Version revue'!$H$10/'Version revue'!$H$9</f>
        <v>0</v>
      </c>
      <c r="I27" s="68">
        <f>+Feuil2!J25*'Version revue'!$I$10/'Version revue'!$I$9</f>
        <v>80</v>
      </c>
      <c r="J27" s="68">
        <f>+Feuil2!K25*'Version revue'!$J$10/'Version revue'!$J$9</f>
        <v>40</v>
      </c>
      <c r="K27" s="68">
        <f>+Feuil2!L25*'Version revue'!$K$10/'Version revue'!$K$9</f>
        <v>40</v>
      </c>
      <c r="L27" s="68">
        <f>+Feuil2!M25*'Version revue'!$L$10/'Version revue'!$L$9</f>
        <v>64</v>
      </c>
      <c r="M27" s="68">
        <f>+Feuil2!N25*'Version revue'!$M$10/'Version revue'!$M$9</f>
        <v>80</v>
      </c>
      <c r="N27" s="28">
        <f t="shared" si="9"/>
        <v>352</v>
      </c>
      <c r="O27" s="20"/>
      <c r="P27" s="68">
        <f>+Feuil2!P25*'Version revue'!$P$10/'Version revue'!$P$9</f>
        <v>80</v>
      </c>
      <c r="Q27" s="68">
        <f>+Feuil2!Q25*'Version revue'!$Q$10/'Version revue'!$Q$9</f>
        <v>80</v>
      </c>
      <c r="R27" s="68">
        <f>+Feuil2!R25*'Version revue'!$R$10/'Version revue'!$R$9</f>
        <v>40</v>
      </c>
      <c r="S27" s="32">
        <f t="shared" si="10"/>
        <v>200</v>
      </c>
    </row>
    <row r="28" spans="2:19" ht="15.75" customHeight="1">
      <c r="B28" s="86"/>
      <c r="C28" s="91" t="s">
        <v>33</v>
      </c>
      <c r="D28" s="50" t="s">
        <v>65</v>
      </c>
      <c r="E28" s="18" t="s">
        <v>34</v>
      </c>
      <c r="F28" s="66">
        <f>+Feuil2!F26*'Version revue'!$F$10/'Version revue'!$F$9</f>
        <v>0</v>
      </c>
      <c r="G28" s="67">
        <f>+Feuil2!G26*'Version revue'!$G$10/'Version revue'!$G$9</f>
        <v>24</v>
      </c>
      <c r="H28" s="66">
        <f>+Feuil2!H26*'Version revue'!$H$10/'Version revue'!$H$9</f>
        <v>32</v>
      </c>
      <c r="I28" s="68">
        <f>+Feuil2!J26*'Version revue'!$I$10/'Version revue'!$I$9</f>
        <v>80</v>
      </c>
      <c r="J28" s="68">
        <f>+Feuil2!K26*'Version revue'!$J$10/'Version revue'!$J$9</f>
        <v>40</v>
      </c>
      <c r="K28" s="68">
        <f>+Feuil2!L26*'Version revue'!$K$10/'Version revue'!$K$9</f>
        <v>40</v>
      </c>
      <c r="L28" s="68">
        <f>+Feuil2!M26*'Version revue'!$L$10/'Version revue'!$L$9</f>
        <v>64</v>
      </c>
      <c r="M28" s="68">
        <f>+Feuil2!N26*'Version revue'!$M$10/'Version revue'!$M$9</f>
        <v>80</v>
      </c>
      <c r="N28" s="28">
        <f t="shared" si="9"/>
        <v>360</v>
      </c>
      <c r="O28" s="20"/>
      <c r="P28" s="68">
        <f>+Feuil2!P26*'Version revue'!$P$10/'Version revue'!$P$9</f>
        <v>80</v>
      </c>
      <c r="Q28" s="68">
        <f>+Feuil2!Q26*'Version revue'!$Q$10/'Version revue'!$Q$9</f>
        <v>80</v>
      </c>
      <c r="R28" s="68">
        <f>+Feuil2!R26*'Version revue'!$R$10/'Version revue'!$R$9</f>
        <v>40</v>
      </c>
      <c r="S28" s="32">
        <f t="shared" si="10"/>
        <v>200</v>
      </c>
    </row>
    <row r="29" spans="2:19">
      <c r="B29" s="87"/>
      <c r="C29" s="92"/>
      <c r="D29" s="49" t="s">
        <v>66</v>
      </c>
      <c r="E29" s="18" t="s">
        <v>77</v>
      </c>
      <c r="F29" s="66">
        <f>+Feuil2!F27*'Version revue'!$F$10/'Version revue'!$F$9</f>
        <v>24</v>
      </c>
      <c r="G29" s="67">
        <f>+Feuil2!G27*'Version revue'!$G$10/'Version revue'!$G$9</f>
        <v>24</v>
      </c>
      <c r="H29" s="66">
        <f>+Feuil2!H27*'Version revue'!$H$10/'Version revue'!$H$9</f>
        <v>32</v>
      </c>
      <c r="I29" s="68">
        <f>+Feuil2!J27*'Version revue'!$I$10/'Version revue'!$I$9</f>
        <v>80</v>
      </c>
      <c r="J29" s="68">
        <f>+Feuil2!K27*'Version revue'!$J$10/'Version revue'!$J$9</f>
        <v>40</v>
      </c>
      <c r="K29" s="68">
        <f>+Feuil2!L27*'Version revue'!$K$10/'Version revue'!$K$9</f>
        <v>40</v>
      </c>
      <c r="L29" s="68">
        <f>+Feuil2!M27*'Version revue'!$L$10/'Version revue'!$L$9</f>
        <v>64</v>
      </c>
      <c r="M29" s="68">
        <f>+Feuil2!N27*'Version revue'!$M$10/'Version revue'!$M$9</f>
        <v>80</v>
      </c>
      <c r="N29" s="28">
        <f t="shared" si="9"/>
        <v>384</v>
      </c>
      <c r="O29" s="23"/>
      <c r="P29" s="68">
        <f>+Feuil2!P27*'Version revue'!$P$10/'Version revue'!$P$9</f>
        <v>80</v>
      </c>
      <c r="Q29" s="68">
        <f>+Feuil2!Q27*'Version revue'!$Q$10/'Version revue'!$Q$9</f>
        <v>80</v>
      </c>
      <c r="R29" s="68">
        <f>+Feuil2!R27*'Version revue'!$R$10/'Version revue'!$R$9</f>
        <v>40</v>
      </c>
      <c r="S29" s="32">
        <f t="shared" si="10"/>
        <v>200</v>
      </c>
    </row>
    <row r="30" spans="2:19" ht="15" customHeight="1">
      <c r="B30" s="82" t="s">
        <v>61</v>
      </c>
      <c r="C30" s="49" t="s">
        <v>37</v>
      </c>
      <c r="D30" s="49" t="s">
        <v>66</v>
      </c>
      <c r="E30" s="18" t="s">
        <v>35</v>
      </c>
      <c r="F30" s="66">
        <f>+Feuil2!F28*'Version revue'!$F$10/'Version revue'!$F$9</f>
        <v>0</v>
      </c>
      <c r="G30" s="67">
        <f>+Feuil2!G28*'Version revue'!$G$10/'Version revue'!$G$9</f>
        <v>24</v>
      </c>
      <c r="H30" s="66">
        <f>+Feuil2!H28*'Version revue'!$H$10/'Version revue'!$H$9</f>
        <v>32</v>
      </c>
      <c r="I30" s="68">
        <f>+Feuil2!J28*'Version revue'!$I$10/'Version revue'!$I$9</f>
        <v>80</v>
      </c>
      <c r="J30" s="68">
        <f>+Feuil2!K28*'Version revue'!$J$10/'Version revue'!$J$9</f>
        <v>40</v>
      </c>
      <c r="K30" s="68">
        <f>+Feuil2!L28*'Version revue'!$K$10/'Version revue'!$K$9</f>
        <v>40</v>
      </c>
      <c r="L30" s="68">
        <f>+Feuil2!M28*'Version revue'!$L$10/'Version revue'!$L$9</f>
        <v>64</v>
      </c>
      <c r="M30" s="68">
        <f>+Feuil2!N28*'Version revue'!$M$10/'Version revue'!$M$9</f>
        <v>80</v>
      </c>
      <c r="N30" s="28">
        <f t="shared" si="9"/>
        <v>360</v>
      </c>
      <c r="O30" s="20"/>
      <c r="P30" s="68">
        <f>+Feuil2!P28*'Version revue'!$P$10/'Version revue'!$P$9</f>
        <v>80</v>
      </c>
      <c r="Q30" s="68">
        <f>+Feuil2!Q28*'Version revue'!$Q$10/'Version revue'!$Q$9</f>
        <v>80</v>
      </c>
      <c r="R30" s="68">
        <f>+Feuil2!R28*'Version revue'!$R$10/'Version revue'!$R$9</f>
        <v>40</v>
      </c>
      <c r="S30" s="32">
        <f t="shared" si="10"/>
        <v>200</v>
      </c>
    </row>
    <row r="31" spans="2:19" ht="15" customHeight="1">
      <c r="B31" s="83"/>
      <c r="C31" s="21" t="s">
        <v>38</v>
      </c>
      <c r="D31" s="22" t="s">
        <v>65</v>
      </c>
      <c r="E31" s="18" t="s">
        <v>36</v>
      </c>
      <c r="F31" s="66">
        <f>+Feuil2!F29*'Version revue'!$F$10/'Version revue'!$F$9</f>
        <v>24</v>
      </c>
      <c r="G31" s="67">
        <f>+Feuil2!G29*'Version revue'!$G$10/'Version revue'!$G$9</f>
        <v>24</v>
      </c>
      <c r="H31" s="66">
        <f>+Feuil2!H29*'Version revue'!$H$10/'Version revue'!$H$9</f>
        <v>32</v>
      </c>
      <c r="I31" s="68">
        <f>+Feuil2!J29*'Version revue'!$I$10/'Version revue'!$I$9</f>
        <v>80</v>
      </c>
      <c r="J31" s="68">
        <f>+Feuil2!K29*'Version revue'!$J$10/'Version revue'!$J$9</f>
        <v>40</v>
      </c>
      <c r="K31" s="68">
        <f>+Feuil2!L29*'Version revue'!$K$10/'Version revue'!$K$9</f>
        <v>40</v>
      </c>
      <c r="L31" s="68">
        <f>+Feuil2!M29*'Version revue'!$L$10/'Version revue'!$L$9</f>
        <v>64</v>
      </c>
      <c r="M31" s="68">
        <f>+Feuil2!N29*'Version revue'!$M$10/'Version revue'!$M$9</f>
        <v>80</v>
      </c>
      <c r="N31" s="28">
        <f t="shared" si="9"/>
        <v>384</v>
      </c>
      <c r="O31" s="20"/>
      <c r="P31" s="68">
        <f>+Feuil2!P29*'Version revue'!$P$10/'Version revue'!$P$9</f>
        <v>80</v>
      </c>
      <c r="Q31" s="68">
        <f>+Feuil2!Q29*'Version revue'!$Q$10/'Version revue'!$Q$9</f>
        <v>80</v>
      </c>
      <c r="R31" s="68">
        <f>+Feuil2!R29*'Version revue'!$R$10/'Version revue'!$R$9</f>
        <v>40</v>
      </c>
      <c r="S31" s="32">
        <f t="shared" si="10"/>
        <v>200</v>
      </c>
    </row>
    <row r="32" spans="2:19" ht="15" customHeight="1">
      <c r="B32" s="83"/>
      <c r="C32" s="22" t="s">
        <v>41</v>
      </c>
      <c r="D32" s="22" t="s">
        <v>65</v>
      </c>
      <c r="E32" s="18" t="s">
        <v>39</v>
      </c>
      <c r="F32" s="66">
        <f>+Feuil2!F30*'Version revue'!$F$10/'Version revue'!$F$9</f>
        <v>24</v>
      </c>
      <c r="G32" s="67">
        <f>+Feuil2!G30*'Version revue'!$G$10/'Version revue'!$G$9</f>
        <v>24</v>
      </c>
      <c r="H32" s="66">
        <f>+Feuil2!H30*'Version revue'!$H$10/'Version revue'!$H$9</f>
        <v>32</v>
      </c>
      <c r="I32" s="68">
        <f>+Feuil2!J30*'Version revue'!$I$10/'Version revue'!$I$9</f>
        <v>80</v>
      </c>
      <c r="J32" s="68">
        <f>+Feuil2!K30*'Version revue'!$J$10/'Version revue'!$J$9</f>
        <v>40</v>
      </c>
      <c r="K32" s="68">
        <f>+Feuil2!L30*'Version revue'!$K$10/'Version revue'!$K$9</f>
        <v>40</v>
      </c>
      <c r="L32" s="68">
        <f>+Feuil2!M30*'Version revue'!$L$10/'Version revue'!$L$9</f>
        <v>64</v>
      </c>
      <c r="M32" s="68">
        <f>+Feuil2!N30*'Version revue'!$M$10/'Version revue'!$M$9</f>
        <v>80</v>
      </c>
      <c r="N32" s="28">
        <f t="shared" si="9"/>
        <v>384</v>
      </c>
      <c r="O32" s="20"/>
      <c r="P32" s="68">
        <f>+Feuil2!P30*'Version revue'!$P$10/'Version revue'!$P$9</f>
        <v>80</v>
      </c>
      <c r="Q32" s="68">
        <f>+Feuil2!Q30*'Version revue'!$Q$10/'Version revue'!$Q$9</f>
        <v>80</v>
      </c>
      <c r="R32" s="68">
        <f>+Feuil2!R30*'Version revue'!$R$10/'Version revue'!$R$9</f>
        <v>40</v>
      </c>
      <c r="S32" s="32">
        <f t="shared" si="10"/>
        <v>200</v>
      </c>
    </row>
    <row r="33" spans="2:19" ht="15" customHeight="1">
      <c r="B33" s="83"/>
      <c r="C33" s="49" t="s">
        <v>42</v>
      </c>
      <c r="D33" s="49" t="s">
        <v>65</v>
      </c>
      <c r="E33" s="18" t="s">
        <v>40</v>
      </c>
      <c r="F33" s="66">
        <f>+Feuil2!F31*'Version revue'!$F$10/'Version revue'!$F$9</f>
        <v>24</v>
      </c>
      <c r="G33" s="67">
        <f>+Feuil2!G31*'Version revue'!$G$10/'Version revue'!$G$9</f>
        <v>24</v>
      </c>
      <c r="H33" s="66">
        <f>+Feuil2!H31*'Version revue'!$H$10/'Version revue'!$H$9</f>
        <v>32</v>
      </c>
      <c r="I33" s="68">
        <f>+Feuil2!J31*'Version revue'!$I$10/'Version revue'!$I$9</f>
        <v>80</v>
      </c>
      <c r="J33" s="68">
        <f>+Feuil2!K31*'Version revue'!$J$10/'Version revue'!$J$9</f>
        <v>40</v>
      </c>
      <c r="K33" s="68">
        <f>+Feuil2!L31*'Version revue'!$K$10/'Version revue'!$K$9</f>
        <v>40</v>
      </c>
      <c r="L33" s="68">
        <f>+Feuil2!M31*'Version revue'!$L$10/'Version revue'!$L$9</f>
        <v>64</v>
      </c>
      <c r="M33" s="68">
        <f>+Feuil2!N31*'Version revue'!$M$10/'Version revue'!$M$9</f>
        <v>80</v>
      </c>
      <c r="N33" s="28">
        <f t="shared" si="9"/>
        <v>384</v>
      </c>
      <c r="O33" s="20"/>
      <c r="P33" s="68">
        <f>+Feuil2!P31*'Version revue'!$P$10/'Version revue'!$P$9</f>
        <v>80</v>
      </c>
      <c r="Q33" s="68">
        <f>+Feuil2!Q31*'Version revue'!$Q$10/'Version revue'!$Q$9</f>
        <v>80</v>
      </c>
      <c r="R33" s="68">
        <f>+Feuil2!R31*'Version revue'!$R$10/'Version revue'!$R$9</f>
        <v>40</v>
      </c>
      <c r="S33" s="32">
        <f t="shared" si="10"/>
        <v>200</v>
      </c>
    </row>
    <row r="34" spans="2:19" s="34" customFormat="1" ht="15" customHeight="1">
      <c r="B34" s="83"/>
      <c r="C34" s="22"/>
      <c r="D34" s="22" t="s">
        <v>65</v>
      </c>
      <c r="E34" s="18" t="s">
        <v>43</v>
      </c>
      <c r="F34" s="66">
        <f>+Feuil2!F32*'Version revue'!$F$10/'Version revue'!$F$9</f>
        <v>24</v>
      </c>
      <c r="G34" s="67">
        <f>+Feuil2!G32*'Version revue'!$G$10/'Version revue'!$G$9</f>
        <v>24</v>
      </c>
      <c r="H34" s="66">
        <f>+Feuil2!H32*'Version revue'!$H$10/'Version revue'!$H$9</f>
        <v>32</v>
      </c>
      <c r="I34" s="68">
        <f>+Feuil2!J32*'Version revue'!$I$10/'Version revue'!$I$9</f>
        <v>80</v>
      </c>
      <c r="J34" s="68">
        <f>+Feuil2!K32*'Version revue'!$J$10/'Version revue'!$J$9</f>
        <v>40</v>
      </c>
      <c r="K34" s="68">
        <f>+Feuil2!L32*'Version revue'!$K$10/'Version revue'!$K$9</f>
        <v>40</v>
      </c>
      <c r="L34" s="68">
        <f>+Feuil2!M32*'Version revue'!$L$10/'Version revue'!$L$9</f>
        <v>64</v>
      </c>
      <c r="M34" s="68">
        <f>+Feuil2!N32*'Version revue'!$M$10/'Version revue'!$M$9</f>
        <v>80</v>
      </c>
      <c r="N34" s="28">
        <f t="shared" si="9"/>
        <v>384</v>
      </c>
      <c r="O34" s="20"/>
      <c r="P34" s="68">
        <f>+Feuil2!P32*'Version revue'!$P$10/'Version revue'!$P$9</f>
        <v>80</v>
      </c>
      <c r="Q34" s="68">
        <f>+Feuil2!Q32*'Version revue'!$Q$10/'Version revue'!$Q$9</f>
        <v>80</v>
      </c>
      <c r="R34" s="68">
        <f>+Feuil2!R32*'Version revue'!$R$10/'Version revue'!$R$9</f>
        <v>40</v>
      </c>
      <c r="S34" s="32">
        <f t="shared" si="10"/>
        <v>200</v>
      </c>
    </row>
    <row r="35" spans="2:19" ht="15" customHeight="1">
      <c r="B35" s="83"/>
      <c r="C35" s="81" t="s">
        <v>55</v>
      </c>
      <c r="D35" s="49" t="s">
        <v>65</v>
      </c>
      <c r="E35" s="18" t="s">
        <v>47</v>
      </c>
      <c r="F35" s="66">
        <f>+Feuil2!F33*'Version revue'!$F$10/'Version revue'!$F$9</f>
        <v>24</v>
      </c>
      <c r="G35" s="67">
        <f>+Feuil2!G33*'Version revue'!$G$10/'Version revue'!$G$9</f>
        <v>24</v>
      </c>
      <c r="H35" s="66">
        <f>+Feuil2!H33*'Version revue'!$H$10/'Version revue'!$H$9</f>
        <v>32</v>
      </c>
      <c r="I35" s="68">
        <f>+Feuil2!J33*'Version revue'!$I$10/'Version revue'!$I$9</f>
        <v>80</v>
      </c>
      <c r="J35" s="68">
        <f>+Feuil2!K33*'Version revue'!$J$10/'Version revue'!$J$9</f>
        <v>40</v>
      </c>
      <c r="K35" s="68">
        <f>+Feuil2!L33*'Version revue'!$K$10/'Version revue'!$K$9</f>
        <v>40</v>
      </c>
      <c r="L35" s="68">
        <f>+Feuil2!M33*'Version revue'!$L$10/'Version revue'!$L$9</f>
        <v>64</v>
      </c>
      <c r="M35" s="68">
        <f>+Feuil2!N33*'Version revue'!$M$10/'Version revue'!$M$9</f>
        <v>80</v>
      </c>
      <c r="N35" s="28">
        <f t="shared" si="9"/>
        <v>384</v>
      </c>
      <c r="O35" s="20"/>
      <c r="P35" s="68">
        <f>+Feuil2!P33*'Version revue'!$P$10/'Version revue'!$P$9</f>
        <v>80</v>
      </c>
      <c r="Q35" s="68">
        <f>+Feuil2!Q33*'Version revue'!$Q$10/'Version revue'!$Q$9</f>
        <v>80</v>
      </c>
      <c r="R35" s="68">
        <f>+Feuil2!R33*'Version revue'!$R$10/'Version revue'!$R$9</f>
        <v>40</v>
      </c>
      <c r="S35" s="32">
        <f t="shared" si="10"/>
        <v>200</v>
      </c>
    </row>
    <row r="36" spans="2:19" ht="15" customHeight="1">
      <c r="B36" s="83"/>
      <c r="C36" s="81"/>
      <c r="D36" s="49" t="s">
        <v>65</v>
      </c>
      <c r="E36" s="18" t="s">
        <v>48</v>
      </c>
      <c r="F36" s="66">
        <f>+Feuil2!F34*'Version revue'!$F$10/'Version revue'!$F$9</f>
        <v>24</v>
      </c>
      <c r="G36" s="67">
        <f>+Feuil2!G34*'Version revue'!$G$10/'Version revue'!$G$9</f>
        <v>24</v>
      </c>
      <c r="H36" s="66">
        <f>+Feuil2!H34*'Version revue'!$H$10/'Version revue'!$H$9</f>
        <v>0</v>
      </c>
      <c r="I36" s="68">
        <f>+Feuil2!J34*'Version revue'!$I$10/'Version revue'!$I$9</f>
        <v>80</v>
      </c>
      <c r="J36" s="68">
        <f>+Feuil2!K34*'Version revue'!$J$10/'Version revue'!$J$9</f>
        <v>40</v>
      </c>
      <c r="K36" s="68">
        <f>+Feuil2!L34*'Version revue'!$K$10/'Version revue'!$K$9</f>
        <v>40</v>
      </c>
      <c r="L36" s="68">
        <f>+Feuil2!M34*'Version revue'!$L$10/'Version revue'!$L$9</f>
        <v>64</v>
      </c>
      <c r="M36" s="68">
        <f>+Feuil2!N34*'Version revue'!$M$10/'Version revue'!$M$9</f>
        <v>80</v>
      </c>
      <c r="N36" s="28">
        <f t="shared" si="9"/>
        <v>352</v>
      </c>
      <c r="O36" s="20"/>
      <c r="P36" s="68">
        <f>+Feuil2!P34*'Version revue'!$P$10/'Version revue'!$P$9</f>
        <v>80</v>
      </c>
      <c r="Q36" s="68">
        <f>+Feuil2!Q34*'Version revue'!$Q$10/'Version revue'!$Q$9</f>
        <v>80</v>
      </c>
      <c r="R36" s="68">
        <f>+Feuil2!R34*'Version revue'!$R$10/'Version revue'!$R$9</f>
        <v>40</v>
      </c>
      <c r="S36" s="32">
        <f t="shared" si="10"/>
        <v>200</v>
      </c>
    </row>
    <row r="37" spans="2:19" ht="15" customHeight="1">
      <c r="B37" s="83"/>
      <c r="C37" s="81" t="s">
        <v>49</v>
      </c>
      <c r="D37" s="49" t="s">
        <v>66</v>
      </c>
      <c r="E37" s="18" t="s">
        <v>50</v>
      </c>
      <c r="F37" s="66">
        <f>+Feuil2!F35*'Version revue'!$F$10/'Version revue'!$F$9</f>
        <v>24</v>
      </c>
      <c r="G37" s="67">
        <f>+Feuil2!G35*'Version revue'!$G$10/'Version revue'!$G$9</f>
        <v>24</v>
      </c>
      <c r="H37" s="66">
        <f>+Feuil2!H35*'Version revue'!$H$10/'Version revue'!$H$9</f>
        <v>32</v>
      </c>
      <c r="I37" s="68">
        <f>+Feuil2!J35*'Version revue'!$I$10/'Version revue'!$I$9</f>
        <v>80</v>
      </c>
      <c r="J37" s="68">
        <f>+Feuil2!K35*'Version revue'!$J$10/'Version revue'!$J$9</f>
        <v>40</v>
      </c>
      <c r="K37" s="68">
        <f>+Feuil2!L35*'Version revue'!$K$10/'Version revue'!$K$9</f>
        <v>40</v>
      </c>
      <c r="L37" s="68">
        <f>+Feuil2!M35*'Version revue'!$L$10/'Version revue'!$L$9</f>
        <v>64</v>
      </c>
      <c r="M37" s="68">
        <f>+Feuil2!N35*'Version revue'!$M$10/'Version revue'!$M$9</f>
        <v>80</v>
      </c>
      <c r="N37" s="28">
        <f t="shared" si="9"/>
        <v>384</v>
      </c>
      <c r="O37" s="20"/>
      <c r="P37" s="68">
        <f>+Feuil2!P35*'Version revue'!$P$10/'Version revue'!$P$9</f>
        <v>80</v>
      </c>
      <c r="Q37" s="68">
        <f>+Feuil2!Q35*'Version revue'!$Q$10/'Version revue'!$Q$9</f>
        <v>80</v>
      </c>
      <c r="R37" s="68">
        <f>+Feuil2!R35*'Version revue'!$R$10/'Version revue'!$R$9</f>
        <v>40</v>
      </c>
      <c r="S37" s="32">
        <f t="shared" si="10"/>
        <v>200</v>
      </c>
    </row>
    <row r="38" spans="2:19" ht="15" customHeight="1">
      <c r="B38" s="83"/>
      <c r="C38" s="81"/>
      <c r="D38" s="49" t="s">
        <v>65</v>
      </c>
      <c r="E38" s="18" t="s">
        <v>51</v>
      </c>
      <c r="F38" s="66">
        <f>+Feuil2!F36*'Version revue'!$F$10/'Version revue'!$F$9</f>
        <v>24</v>
      </c>
      <c r="G38" s="67">
        <f>+Feuil2!G36*'Version revue'!$G$10/'Version revue'!$G$9</f>
        <v>24</v>
      </c>
      <c r="H38" s="66">
        <f>+Feuil2!H36*'Version revue'!$H$10/'Version revue'!$H$9</f>
        <v>32</v>
      </c>
      <c r="I38" s="68">
        <f>+Feuil2!J36*'Version revue'!$I$10/'Version revue'!$I$9</f>
        <v>80</v>
      </c>
      <c r="J38" s="68">
        <f>+Feuil2!K36*'Version revue'!$J$10/'Version revue'!$J$9</f>
        <v>40</v>
      </c>
      <c r="K38" s="68">
        <f>+Feuil2!L36*'Version revue'!$K$10/'Version revue'!$K$9</f>
        <v>40</v>
      </c>
      <c r="L38" s="68">
        <f>+Feuil2!M36*'Version revue'!$L$10/'Version revue'!$L$9</f>
        <v>64</v>
      </c>
      <c r="M38" s="68">
        <f>+Feuil2!N36*'Version revue'!$M$10/'Version revue'!$M$9</f>
        <v>80</v>
      </c>
      <c r="N38" s="28">
        <f t="shared" si="9"/>
        <v>384</v>
      </c>
      <c r="O38" s="20"/>
      <c r="P38" s="68">
        <f>+Feuil2!P36*'Version revue'!$P$10/'Version revue'!$P$9</f>
        <v>80</v>
      </c>
      <c r="Q38" s="68">
        <f>+Feuil2!Q36*'Version revue'!$Q$10/'Version revue'!$Q$9</f>
        <v>80</v>
      </c>
      <c r="R38" s="68">
        <f>+Feuil2!R36*'Version revue'!$R$10/'Version revue'!$R$9</f>
        <v>40</v>
      </c>
      <c r="S38" s="32">
        <f t="shared" si="10"/>
        <v>200</v>
      </c>
    </row>
    <row r="39" spans="2:19" ht="15" customHeight="1">
      <c r="B39" s="83"/>
      <c r="C39" s="81" t="s">
        <v>52</v>
      </c>
      <c r="D39" s="49" t="s">
        <v>65</v>
      </c>
      <c r="E39" s="18" t="s">
        <v>53</v>
      </c>
      <c r="F39" s="66">
        <f>+Feuil2!F37*'Version revue'!$F$10/'Version revue'!$F$9</f>
        <v>24</v>
      </c>
      <c r="G39" s="67">
        <f>+Feuil2!G37*'Version revue'!$G$10/'Version revue'!$G$9</f>
        <v>24</v>
      </c>
      <c r="H39" s="66">
        <f>+Feuil2!H37*'Version revue'!$H$10/'Version revue'!$H$9</f>
        <v>32</v>
      </c>
      <c r="I39" s="68">
        <f>+Feuil2!J37*'Version revue'!$I$10/'Version revue'!$I$9</f>
        <v>80</v>
      </c>
      <c r="J39" s="68">
        <f>+Feuil2!K37*'Version revue'!$J$10/'Version revue'!$J$9</f>
        <v>40</v>
      </c>
      <c r="K39" s="68">
        <f>+Feuil2!L37*'Version revue'!$K$10/'Version revue'!$K$9</f>
        <v>40</v>
      </c>
      <c r="L39" s="68">
        <f>+Feuil2!M37*'Version revue'!$L$10/'Version revue'!$L$9</f>
        <v>64</v>
      </c>
      <c r="M39" s="68">
        <f>+Feuil2!N37*'Version revue'!$M$10/'Version revue'!$M$9</f>
        <v>80</v>
      </c>
      <c r="N39" s="28">
        <f t="shared" si="9"/>
        <v>384</v>
      </c>
      <c r="O39" s="20"/>
      <c r="P39" s="68">
        <f>+Feuil2!P37*'Version revue'!$P$10/'Version revue'!$P$9</f>
        <v>80</v>
      </c>
      <c r="Q39" s="68">
        <f>+Feuil2!Q37*'Version revue'!$Q$10/'Version revue'!$Q$9</f>
        <v>80</v>
      </c>
      <c r="R39" s="68">
        <f>+Feuil2!R37*'Version revue'!$R$10/'Version revue'!$R$9</f>
        <v>40</v>
      </c>
      <c r="S39" s="32">
        <f t="shared" si="10"/>
        <v>200</v>
      </c>
    </row>
    <row r="40" spans="2:19" ht="15" customHeight="1">
      <c r="B40" s="83"/>
      <c r="C40" s="81"/>
      <c r="D40" s="49" t="s">
        <v>65</v>
      </c>
      <c r="E40" s="18" t="s">
        <v>54</v>
      </c>
      <c r="F40" s="66">
        <f>+Feuil2!F38*'Version revue'!$F$10/'Version revue'!$F$9</f>
        <v>24</v>
      </c>
      <c r="G40" s="67">
        <f>+Feuil2!G38*'Version revue'!$G$10/'Version revue'!$G$9</f>
        <v>24</v>
      </c>
      <c r="H40" s="66">
        <f>+Feuil2!H38*'Version revue'!$H$10/'Version revue'!$H$9</f>
        <v>32</v>
      </c>
      <c r="I40" s="68">
        <f>+Feuil2!J38*'Version revue'!$I$10/'Version revue'!$I$9</f>
        <v>80</v>
      </c>
      <c r="J40" s="68">
        <f>+Feuil2!K38*'Version revue'!$J$10/'Version revue'!$J$9</f>
        <v>40</v>
      </c>
      <c r="K40" s="68">
        <f>+Feuil2!L38*'Version revue'!$K$10/'Version revue'!$K$9</f>
        <v>40</v>
      </c>
      <c r="L40" s="68">
        <f>+Feuil2!M38*'Version revue'!$L$10/'Version revue'!$L$9</f>
        <v>64</v>
      </c>
      <c r="M40" s="68">
        <f>+Feuil2!N38*'Version revue'!$M$10/'Version revue'!$M$9</f>
        <v>80</v>
      </c>
      <c r="N40" s="28">
        <f t="shared" si="9"/>
        <v>384</v>
      </c>
      <c r="O40" s="20"/>
      <c r="P40" s="68">
        <f>+Feuil2!P38*'Version revue'!$P$10/'Version revue'!$P$9</f>
        <v>80</v>
      </c>
      <c r="Q40" s="68">
        <f>+Feuil2!Q38*'Version revue'!$Q$10/'Version revue'!$Q$9</f>
        <v>80</v>
      </c>
      <c r="R40" s="68">
        <f>+Feuil2!R38*'Version revue'!$R$10/'Version revue'!$R$9</f>
        <v>40</v>
      </c>
      <c r="S40" s="32">
        <f t="shared" si="10"/>
        <v>200</v>
      </c>
    </row>
    <row r="41" spans="2:19" ht="15.75" customHeight="1">
      <c r="B41" s="83"/>
      <c r="C41" s="49" t="s">
        <v>78</v>
      </c>
      <c r="D41" s="49" t="s">
        <v>66</v>
      </c>
      <c r="E41" s="18" t="s">
        <v>79</v>
      </c>
      <c r="F41" s="66">
        <f>+Feuil2!F39*'Version revue'!$F$10/'Version revue'!$F$9</f>
        <v>24</v>
      </c>
      <c r="G41" s="67">
        <f>+Feuil2!G39*'Version revue'!$G$10/'Version revue'!$G$9</f>
        <v>24</v>
      </c>
      <c r="H41" s="66">
        <f>+Feuil2!H39*'Version revue'!$H$10/'Version revue'!$H$9</f>
        <v>32</v>
      </c>
      <c r="I41" s="68">
        <f>+Feuil2!J39*'Version revue'!$I$10/'Version revue'!$I$9</f>
        <v>80</v>
      </c>
      <c r="J41" s="68">
        <f>+Feuil2!K39*'Version revue'!$J$10/'Version revue'!$J$9</f>
        <v>40</v>
      </c>
      <c r="K41" s="68">
        <f>+Feuil2!L39*'Version revue'!$K$10/'Version revue'!$K$9</f>
        <v>40</v>
      </c>
      <c r="L41" s="68">
        <f>+Feuil2!M39*'Version revue'!$L$10/'Version revue'!$L$9</f>
        <v>64</v>
      </c>
      <c r="M41" s="68">
        <f>+Feuil2!N39*'Version revue'!$M$10/'Version revue'!$M$9</f>
        <v>80</v>
      </c>
      <c r="N41" s="28">
        <f t="shared" si="9"/>
        <v>384</v>
      </c>
      <c r="O41" s="20"/>
      <c r="P41" s="68">
        <f>+Feuil2!P39*'Version revue'!$P$10/'Version revue'!$P$9</f>
        <v>80</v>
      </c>
      <c r="Q41" s="68">
        <f>+Feuil2!Q39*'Version revue'!$Q$10/'Version revue'!$Q$9</f>
        <v>80</v>
      </c>
      <c r="R41" s="68">
        <f>+Feuil2!R39*'Version revue'!$R$10/'Version revue'!$R$9</f>
        <v>40</v>
      </c>
      <c r="S41" s="32">
        <f t="shared" si="10"/>
        <v>200</v>
      </c>
    </row>
    <row r="42" spans="2:19" ht="15.75" customHeight="1">
      <c r="B42" s="84"/>
      <c r="C42" s="49" t="s">
        <v>56</v>
      </c>
      <c r="D42" s="24" t="s">
        <v>68</v>
      </c>
      <c r="E42" s="18" t="s">
        <v>80</v>
      </c>
      <c r="F42" s="66">
        <f>+Feuil2!F40*'Version revue'!$F$10/'Version revue'!$F$9</f>
        <v>24</v>
      </c>
      <c r="G42" s="67">
        <f>+Feuil2!G40*'Version revue'!$G$10/'Version revue'!$G$9</f>
        <v>24</v>
      </c>
      <c r="H42" s="66">
        <f>+Feuil2!H40*'Version revue'!$H$10/'Version revue'!$H$9</f>
        <v>32</v>
      </c>
      <c r="I42" s="68">
        <f>+Feuil2!J40*'Version revue'!$I$10/'Version revue'!$I$9</f>
        <v>80</v>
      </c>
      <c r="J42" s="68">
        <f>+Feuil2!K40*'Version revue'!$J$10/'Version revue'!$J$9</f>
        <v>40</v>
      </c>
      <c r="K42" s="68">
        <f>+Feuil2!L40*'Version revue'!$K$10/'Version revue'!$K$9</f>
        <v>40</v>
      </c>
      <c r="L42" s="68">
        <f>+Feuil2!M40*'Version revue'!$L$10/'Version revue'!$L$9</f>
        <v>64</v>
      </c>
      <c r="M42" s="68">
        <f>+Feuil2!N40*'Version revue'!$M$10/'Version revue'!$M$9</f>
        <v>80</v>
      </c>
      <c r="N42" s="28">
        <f t="shared" si="9"/>
        <v>384</v>
      </c>
      <c r="O42" s="20"/>
      <c r="P42" s="68">
        <f>+Feuil2!P40*'Version revue'!$P$10/'Version revue'!$P$9</f>
        <v>80</v>
      </c>
      <c r="Q42" s="68">
        <f>+Feuil2!Q40*'Version revue'!$Q$10/'Version revue'!$Q$9</f>
        <v>80</v>
      </c>
      <c r="R42" s="68">
        <f>+Feuil2!R40*'Version revue'!$R$10/'Version revue'!$R$9</f>
        <v>40</v>
      </c>
      <c r="S42" s="32">
        <f t="shared" si="10"/>
        <v>200</v>
      </c>
    </row>
    <row r="43" spans="2:19">
      <c r="B43" s="23"/>
      <c r="C43" s="24" t="s">
        <v>58</v>
      </c>
      <c r="D43" s="24" t="s">
        <v>65</v>
      </c>
      <c r="E43" s="18" t="s">
        <v>57</v>
      </c>
      <c r="F43" s="66">
        <f>+Feuil2!F41*'Version revue'!$F$10/'Version revue'!$F$9</f>
        <v>24</v>
      </c>
      <c r="G43" s="67">
        <f>+Feuil2!G41*'Version revue'!$G$10/'Version revue'!$G$9</f>
        <v>24</v>
      </c>
      <c r="H43" s="66">
        <f>+Feuil2!H41*'Version revue'!$H$10/'Version revue'!$H$9</f>
        <v>32</v>
      </c>
      <c r="I43" s="68">
        <f>+Feuil2!J41*'Version revue'!$I$10/'Version revue'!$I$9</f>
        <v>80</v>
      </c>
      <c r="J43" s="68">
        <f>+Feuil2!K41*'Version revue'!$J$10/'Version revue'!$J$9</f>
        <v>40</v>
      </c>
      <c r="K43" s="68">
        <f>+Feuil2!L41*'Version revue'!$K$10/'Version revue'!$K$9</f>
        <v>40</v>
      </c>
      <c r="L43" s="68">
        <f>+Feuil2!M41*'Version revue'!$L$10/'Version revue'!$L$9</f>
        <v>64</v>
      </c>
      <c r="M43" s="68">
        <f>+Feuil2!N41*'Version revue'!$M$10/'Version revue'!$M$9</f>
        <v>80</v>
      </c>
      <c r="N43" s="28">
        <f t="shared" si="9"/>
        <v>384</v>
      </c>
      <c r="O43" s="20"/>
      <c r="P43" s="68">
        <f>+Feuil2!P41*'Version revue'!$P$10/'Version revue'!$P$9</f>
        <v>80</v>
      </c>
      <c r="Q43" s="68">
        <f>+Feuil2!Q41*'Version revue'!$Q$10/'Version revue'!$Q$9</f>
        <v>80</v>
      </c>
      <c r="R43" s="68">
        <f>+Feuil2!R41*'Version revue'!$R$10/'Version revue'!$R$9</f>
        <v>40</v>
      </c>
      <c r="S43" s="32">
        <f t="shared" si="10"/>
        <v>200</v>
      </c>
    </row>
    <row r="44" spans="2:19">
      <c r="B44" s="23"/>
      <c r="C44" s="24" t="s">
        <v>59</v>
      </c>
      <c r="D44" s="24" t="s">
        <v>68</v>
      </c>
      <c r="E44" s="18" t="s">
        <v>60</v>
      </c>
      <c r="F44" s="66">
        <f>+Feuil2!F42*'Version revue'!$F$10/'Version revue'!$F$9</f>
        <v>24</v>
      </c>
      <c r="G44" s="67">
        <f>+Feuil2!G42*'Version revue'!$G$10/'Version revue'!$G$9</f>
        <v>24</v>
      </c>
      <c r="H44" s="66">
        <f>+Feuil2!H42*'Version revue'!$H$10/'Version revue'!$H$9</f>
        <v>32</v>
      </c>
      <c r="I44" s="68">
        <f>+Feuil2!J42*'Version revue'!$I$10/'Version revue'!$I$9</f>
        <v>80</v>
      </c>
      <c r="J44" s="68">
        <f>+Feuil2!K42*'Version revue'!$J$10/'Version revue'!$J$9</f>
        <v>40</v>
      </c>
      <c r="K44" s="68">
        <f>+Feuil2!L42*'Version revue'!$K$10/'Version revue'!$K$9</f>
        <v>40</v>
      </c>
      <c r="L44" s="68">
        <f>+Feuil2!M42*'Version revue'!$L$10/'Version revue'!$L$9</f>
        <v>64</v>
      </c>
      <c r="M44" s="68">
        <f>+Feuil2!N42*'Version revue'!$M$10/'Version revue'!$M$9</f>
        <v>80</v>
      </c>
      <c r="N44" s="28">
        <f t="shared" si="9"/>
        <v>384</v>
      </c>
      <c r="O44" s="20"/>
      <c r="P44" s="68">
        <f>+Feuil2!P42*'Version revue'!$P$10/'Version revue'!$P$9</f>
        <v>80</v>
      </c>
      <c r="Q44" s="68">
        <f>+Feuil2!Q42*'Version revue'!$Q$10/'Version revue'!$Q$9</f>
        <v>80</v>
      </c>
      <c r="R44" s="68">
        <f>+Feuil2!R42*'Version revue'!$R$10/'Version revue'!$R$9</f>
        <v>40</v>
      </c>
      <c r="S44" s="32">
        <f t="shared" si="10"/>
        <v>200</v>
      </c>
    </row>
    <row r="45" spans="2:19">
      <c r="B45" s="23"/>
      <c r="C45" s="49" t="s">
        <v>63</v>
      </c>
      <c r="D45" s="49" t="s">
        <v>65</v>
      </c>
      <c r="E45" s="18" t="s">
        <v>62</v>
      </c>
      <c r="F45" s="66">
        <f>+Feuil2!F43*'Version revue'!$F$10/'Version revue'!$F$9</f>
        <v>24</v>
      </c>
      <c r="G45" s="67">
        <f>+Feuil2!G43*'Version revue'!$G$10/'Version revue'!$G$9</f>
        <v>24</v>
      </c>
      <c r="H45" s="66">
        <f>+Feuil2!H43*'Version revue'!$H$10/'Version revue'!$H$9</f>
        <v>32</v>
      </c>
      <c r="I45" s="68">
        <f>+Feuil2!J43*'Version revue'!$I$10/'Version revue'!$I$9</f>
        <v>80</v>
      </c>
      <c r="J45" s="68">
        <f>+Feuil2!K43*'Version revue'!$J$10/'Version revue'!$J$9</f>
        <v>40</v>
      </c>
      <c r="K45" s="68">
        <f>+Feuil2!L43*'Version revue'!$K$10/'Version revue'!$K$9</f>
        <v>40</v>
      </c>
      <c r="L45" s="68">
        <f>+Feuil2!M43*'Version revue'!$L$10/'Version revue'!$L$9</f>
        <v>64</v>
      </c>
      <c r="M45" s="68">
        <f>+Feuil2!N43*'Version revue'!$M$10/'Version revue'!$M$9</f>
        <v>80</v>
      </c>
      <c r="N45" s="28">
        <f t="shared" si="9"/>
        <v>384</v>
      </c>
      <c r="O45" s="20"/>
      <c r="P45" s="68">
        <f>+Feuil2!P43*'Version revue'!$P$10/'Version revue'!$P$9</f>
        <v>80</v>
      </c>
      <c r="Q45" s="68">
        <f>+Feuil2!Q43*'Version revue'!$Q$10/'Version revue'!$Q$9</f>
        <v>80</v>
      </c>
      <c r="R45" s="68">
        <f>+Feuil2!R43*'Version revue'!$R$10/'Version revue'!$R$9</f>
        <v>40</v>
      </c>
      <c r="S45" s="32">
        <f t="shared" si="10"/>
        <v>200</v>
      </c>
    </row>
    <row r="46" spans="2:19">
      <c r="N46" s="36">
        <f>SUM(N11:N45)</f>
        <v>12776</v>
      </c>
      <c r="S46" s="69">
        <f>SUM(S11:S45)</f>
        <v>6800</v>
      </c>
    </row>
  </sheetData>
  <autoFilter ref="B6:N46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8">
    <mergeCell ref="B30:B42"/>
    <mergeCell ref="C35:C36"/>
    <mergeCell ref="C37:C38"/>
    <mergeCell ref="C39:C40"/>
    <mergeCell ref="I7:I8"/>
    <mergeCell ref="B11:B29"/>
    <mergeCell ref="C11:C12"/>
    <mergeCell ref="C13:C14"/>
    <mergeCell ref="C15:C17"/>
    <mergeCell ref="C18:C20"/>
    <mergeCell ref="C22:C23"/>
    <mergeCell ref="C24:C25"/>
    <mergeCell ref="C28:C29"/>
    <mergeCell ref="C6:C8"/>
    <mergeCell ref="D6:D8"/>
    <mergeCell ref="E6:E8"/>
    <mergeCell ref="F6:N6"/>
    <mergeCell ref="P6:S6"/>
    <mergeCell ref="F7:H7"/>
    <mergeCell ref="K7:K8"/>
    <mergeCell ref="L7:L8"/>
    <mergeCell ref="M7:M8"/>
    <mergeCell ref="N7:N8"/>
    <mergeCell ref="P7:P8"/>
    <mergeCell ref="Q7:Q8"/>
    <mergeCell ref="R7:R8"/>
    <mergeCell ref="S7:S8"/>
    <mergeCell ref="J7:J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Version revue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A.AFOUKASS</cp:lastModifiedBy>
  <cp:lastPrinted>2021-07-13T14:42:48Z</cp:lastPrinted>
  <dcterms:created xsi:type="dcterms:W3CDTF">2021-06-16T08:58:02Z</dcterms:created>
  <dcterms:modified xsi:type="dcterms:W3CDTF">2021-08-31T12:24:48Z</dcterms:modified>
</cp:coreProperties>
</file>