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23655" windowHeight="9555" tabRatio="817" activeTab="1"/>
  </bookViews>
  <sheets>
    <sheet name="TC" sheetId="2" r:id="rId1"/>
    <sheet name="Décembre" sheetId="11" r:id="rId2"/>
  </sheets>
  <definedNames>
    <definedName name="_xlnm._FilterDatabase" localSheetId="1" hidden="1">Décembre!#REF!</definedName>
    <definedName name="liste">TC!$B$5:$B$51</definedName>
  </definedNames>
  <calcPr calcId="125725"/>
</workbook>
</file>

<file path=xl/calcChain.xml><?xml version="1.0" encoding="utf-8"?>
<calcChain xmlns="http://schemas.openxmlformats.org/spreadsheetml/2006/main">
  <c r="W7" i="11"/>
  <c r="V7"/>
  <c r="W166" l="1"/>
  <c r="V166"/>
  <c r="W163"/>
  <c r="V163"/>
  <c r="W160"/>
  <c r="V160"/>
  <c r="W157"/>
  <c r="V157"/>
  <c r="W154"/>
  <c r="V154"/>
  <c r="W151"/>
  <c r="V151"/>
  <c r="W148"/>
  <c r="V148"/>
  <c r="W145"/>
  <c r="V145"/>
  <c r="W142"/>
  <c r="V142"/>
  <c r="W139"/>
  <c r="V139"/>
  <c r="W136"/>
  <c r="V136"/>
  <c r="W133"/>
  <c r="V133"/>
  <c r="W130"/>
  <c r="V130"/>
  <c r="W127"/>
  <c r="V127"/>
  <c r="W124"/>
  <c r="V124"/>
  <c r="W121"/>
  <c r="V121"/>
  <c r="W118"/>
  <c r="V118"/>
  <c r="W115"/>
  <c r="V115"/>
  <c r="W112"/>
  <c r="V112"/>
  <c r="W109"/>
  <c r="V109"/>
  <c r="W106"/>
  <c r="V106"/>
  <c r="W103"/>
  <c r="V103"/>
  <c r="W100"/>
  <c r="V100"/>
  <c r="W97"/>
  <c r="V97"/>
  <c r="W94"/>
  <c r="V94"/>
  <c r="W91"/>
  <c r="V91"/>
  <c r="W88"/>
  <c r="V88"/>
  <c r="W85"/>
  <c r="V85"/>
  <c r="W82"/>
  <c r="V82"/>
  <c r="W79"/>
  <c r="V79"/>
  <c r="W76"/>
  <c r="V76"/>
  <c r="W73"/>
  <c r="V73"/>
  <c r="W70"/>
  <c r="V70"/>
  <c r="W67"/>
  <c r="V67"/>
  <c r="W64"/>
  <c r="V64"/>
  <c r="W61"/>
  <c r="V61"/>
  <c r="W58"/>
  <c r="V58"/>
  <c r="W55"/>
  <c r="V55"/>
  <c r="W52"/>
  <c r="V52"/>
  <c r="W49"/>
  <c r="V49"/>
  <c r="W46"/>
  <c r="V46"/>
  <c r="W43"/>
  <c r="V43"/>
  <c r="W40"/>
  <c r="V40"/>
  <c r="W37"/>
  <c r="V37"/>
  <c r="W34"/>
  <c r="V34"/>
  <c r="W31"/>
  <c r="V31"/>
  <c r="W28"/>
  <c r="V28"/>
  <c r="W25"/>
  <c r="V25"/>
  <c r="W22"/>
  <c r="V22"/>
  <c r="W19"/>
  <c r="V19"/>
  <c r="W16"/>
  <c r="V16"/>
  <c r="W13"/>
  <c r="V13"/>
  <c r="W10"/>
  <c r="V10"/>
  <c r="W170"/>
  <c r="B133"/>
  <c r="B97"/>
  <c r="B61"/>
  <c r="B67"/>
  <c r="B73" s="1"/>
  <c r="B79" s="1"/>
  <c r="B85" s="1"/>
  <c r="B91" s="1"/>
  <c r="B31"/>
  <c r="B19"/>
  <c r="B25"/>
  <c r="F24"/>
  <c r="F23"/>
  <c r="AH22"/>
  <c r="AG22"/>
  <c r="AF22"/>
  <c r="AE22"/>
  <c r="AD22"/>
  <c r="AC22"/>
  <c r="AB22"/>
  <c r="AA22"/>
  <c r="Z22"/>
  <c r="Y22"/>
  <c r="X22"/>
  <c r="I22"/>
  <c r="F22"/>
  <c r="B13"/>
  <c r="B103" l="1"/>
  <c r="B109" s="1"/>
  <c r="B115" s="1"/>
  <c r="B121" s="1"/>
  <c r="B127" s="1"/>
  <c r="B139" s="1"/>
  <c r="B145" s="1"/>
  <c r="B151" s="1"/>
  <c r="B157" s="1"/>
  <c r="B163" s="1"/>
  <c r="U22"/>
  <c r="E15" i="2" l="1"/>
  <c r="E19"/>
  <c r="E21"/>
  <c r="E25"/>
  <c r="E26"/>
  <c r="E27"/>
  <c r="E28"/>
  <c r="E29"/>
  <c r="E31"/>
  <c r="E32"/>
  <c r="E33"/>
  <c r="E35"/>
  <c r="E37"/>
  <c r="E38"/>
  <c r="E39"/>
  <c r="E40"/>
  <c r="E41"/>
  <c r="E43"/>
  <c r="E49"/>
  <c r="E50"/>
  <c r="C47" l="1"/>
  <c r="E47" s="1"/>
  <c r="C46" l="1"/>
  <c r="E46" s="1"/>
  <c r="C45"/>
  <c r="E45" s="1"/>
  <c r="C44" l="1"/>
  <c r="E44" s="1"/>
  <c r="F21" i="11"/>
  <c r="F20"/>
  <c r="AH19"/>
  <c r="AG19"/>
  <c r="AF19"/>
  <c r="AE19"/>
  <c r="AD19"/>
  <c r="AC19"/>
  <c r="AB19"/>
  <c r="AA19"/>
  <c r="Z19"/>
  <c r="Y19"/>
  <c r="X19"/>
  <c r="F19"/>
  <c r="I19" l="1"/>
  <c r="U19" l="1"/>
  <c r="F168"/>
  <c r="F167"/>
  <c r="AH166"/>
  <c r="AG166"/>
  <c r="AF166"/>
  <c r="AE166"/>
  <c r="AD166"/>
  <c r="AC166"/>
  <c r="AB166"/>
  <c r="AA166"/>
  <c r="Z166"/>
  <c r="Y166"/>
  <c r="X166"/>
  <c r="F166"/>
  <c r="F165"/>
  <c r="F164"/>
  <c r="AH163"/>
  <c r="AG163"/>
  <c r="AF163"/>
  <c r="AE163"/>
  <c r="AD163"/>
  <c r="AC163"/>
  <c r="AB163"/>
  <c r="AA163"/>
  <c r="Z163"/>
  <c r="Y163"/>
  <c r="X163"/>
  <c r="F163"/>
  <c r="F162"/>
  <c r="F161"/>
  <c r="AH160"/>
  <c r="AG160"/>
  <c r="AF160"/>
  <c r="AE160"/>
  <c r="AD160"/>
  <c r="AC160"/>
  <c r="AB160"/>
  <c r="AA160"/>
  <c r="Z160"/>
  <c r="Y160"/>
  <c r="X160"/>
  <c r="F160"/>
  <c r="F159"/>
  <c r="F158"/>
  <c r="AH157"/>
  <c r="AG157"/>
  <c r="AF157"/>
  <c r="AE157"/>
  <c r="AD157"/>
  <c r="AC157"/>
  <c r="AB157"/>
  <c r="AA157"/>
  <c r="Z157"/>
  <c r="Y157"/>
  <c r="X157"/>
  <c r="F157"/>
  <c r="F156"/>
  <c r="F155"/>
  <c r="AH154"/>
  <c r="AG154"/>
  <c r="AF154"/>
  <c r="AE154"/>
  <c r="AD154"/>
  <c r="AC154"/>
  <c r="AB154"/>
  <c r="AA154"/>
  <c r="Z154"/>
  <c r="Y154"/>
  <c r="X154"/>
  <c r="F154"/>
  <c r="F153"/>
  <c r="F152"/>
  <c r="AH151"/>
  <c r="AG151"/>
  <c r="AF151"/>
  <c r="AE151"/>
  <c r="AD151"/>
  <c r="AC151"/>
  <c r="AB151"/>
  <c r="AA151"/>
  <c r="Z151"/>
  <c r="Y151"/>
  <c r="X151"/>
  <c r="F151"/>
  <c r="F150"/>
  <c r="F149"/>
  <c r="AH148"/>
  <c r="AG148"/>
  <c r="AF148"/>
  <c r="AE148"/>
  <c r="AD148"/>
  <c r="AC148"/>
  <c r="AB148"/>
  <c r="AA148"/>
  <c r="Z148"/>
  <c r="Y148"/>
  <c r="X148"/>
  <c r="F148"/>
  <c r="F147"/>
  <c r="F146"/>
  <c r="AH145"/>
  <c r="AG145"/>
  <c r="AF145"/>
  <c r="AE145"/>
  <c r="AD145"/>
  <c r="AC145"/>
  <c r="AB145"/>
  <c r="AA145"/>
  <c r="Z145"/>
  <c r="Y145"/>
  <c r="X145"/>
  <c r="F145"/>
  <c r="F144"/>
  <c r="F143"/>
  <c r="AH142"/>
  <c r="AG142"/>
  <c r="AF142"/>
  <c r="AE142"/>
  <c r="AD142"/>
  <c r="AC142"/>
  <c r="AB142"/>
  <c r="AA142"/>
  <c r="Z142"/>
  <c r="Y142"/>
  <c r="X142"/>
  <c r="F142"/>
  <c r="F141"/>
  <c r="F140"/>
  <c r="AH139"/>
  <c r="AG139"/>
  <c r="AF139"/>
  <c r="AE139"/>
  <c r="AD139"/>
  <c r="AC139"/>
  <c r="AB139"/>
  <c r="AA139"/>
  <c r="Z139"/>
  <c r="Y139"/>
  <c r="X139"/>
  <c r="F139"/>
  <c r="F138"/>
  <c r="F137"/>
  <c r="AH136"/>
  <c r="AG136"/>
  <c r="AF136"/>
  <c r="AE136"/>
  <c r="AD136"/>
  <c r="AC136"/>
  <c r="AB136"/>
  <c r="AA136"/>
  <c r="Z136"/>
  <c r="Y136"/>
  <c r="X136"/>
  <c r="F136"/>
  <c r="F135"/>
  <c r="F134"/>
  <c r="AH133"/>
  <c r="AG133"/>
  <c r="AF133"/>
  <c r="AE133"/>
  <c r="AD133"/>
  <c r="AC133"/>
  <c r="AB133"/>
  <c r="AA133"/>
  <c r="Z133"/>
  <c r="Y133"/>
  <c r="X133"/>
  <c r="F133"/>
  <c r="F132"/>
  <c r="F131"/>
  <c r="AH130"/>
  <c r="AG130"/>
  <c r="AF130"/>
  <c r="AE130"/>
  <c r="AD130"/>
  <c r="AC130"/>
  <c r="AB130"/>
  <c r="AA130"/>
  <c r="Z130"/>
  <c r="Y130"/>
  <c r="X130"/>
  <c r="F130"/>
  <c r="F129"/>
  <c r="F128"/>
  <c r="AH127"/>
  <c r="AG127"/>
  <c r="AF127"/>
  <c r="AE127"/>
  <c r="AD127"/>
  <c r="AC127"/>
  <c r="AB127"/>
  <c r="AA127"/>
  <c r="Z127"/>
  <c r="Y127"/>
  <c r="X127"/>
  <c r="F127"/>
  <c r="F126"/>
  <c r="F125"/>
  <c r="AH124"/>
  <c r="AG124"/>
  <c r="AF124"/>
  <c r="AE124"/>
  <c r="AD124"/>
  <c r="AC124"/>
  <c r="AB124"/>
  <c r="AA124"/>
  <c r="Z124"/>
  <c r="Y124"/>
  <c r="X124"/>
  <c r="F124"/>
  <c r="F123"/>
  <c r="F122"/>
  <c r="AH121"/>
  <c r="AG121"/>
  <c r="AF121"/>
  <c r="AE121"/>
  <c r="AD121"/>
  <c r="AC121"/>
  <c r="AB121"/>
  <c r="AA121"/>
  <c r="Z121"/>
  <c r="Y121"/>
  <c r="X121"/>
  <c r="F121"/>
  <c r="F120"/>
  <c r="F119"/>
  <c r="AH118"/>
  <c r="AG118"/>
  <c r="AF118"/>
  <c r="AE118"/>
  <c r="AD118"/>
  <c r="AC118"/>
  <c r="AB118"/>
  <c r="AA118"/>
  <c r="Z118"/>
  <c r="Y118"/>
  <c r="X118"/>
  <c r="F118"/>
  <c r="F117"/>
  <c r="F116"/>
  <c r="AH115"/>
  <c r="AG115"/>
  <c r="AF115"/>
  <c r="AE115"/>
  <c r="AD115"/>
  <c r="AC115"/>
  <c r="AB115"/>
  <c r="AA115"/>
  <c r="Z115"/>
  <c r="Y115"/>
  <c r="X115"/>
  <c r="F114"/>
  <c r="F113"/>
  <c r="AH112"/>
  <c r="AG112"/>
  <c r="AF112"/>
  <c r="AE112"/>
  <c r="AD112"/>
  <c r="AC112"/>
  <c r="AB112"/>
  <c r="AA112"/>
  <c r="Z112"/>
  <c r="Y112"/>
  <c r="X112"/>
  <c r="F111"/>
  <c r="F110"/>
  <c r="AH109"/>
  <c r="AG109"/>
  <c r="AF109"/>
  <c r="AE109"/>
  <c r="AD109"/>
  <c r="AC109"/>
  <c r="AB109"/>
  <c r="AA109"/>
  <c r="Z109"/>
  <c r="Y109"/>
  <c r="X109"/>
  <c r="F108"/>
  <c r="F107"/>
  <c r="AH106"/>
  <c r="AG106"/>
  <c r="AF106"/>
  <c r="AE106"/>
  <c r="AD106"/>
  <c r="AC106"/>
  <c r="AB106"/>
  <c r="AA106"/>
  <c r="Z106"/>
  <c r="Y106"/>
  <c r="X106"/>
  <c r="F105"/>
  <c r="F104"/>
  <c r="AH103"/>
  <c r="AG103"/>
  <c r="AF103"/>
  <c r="AE103"/>
  <c r="AD103"/>
  <c r="AC103"/>
  <c r="AB103"/>
  <c r="AA103"/>
  <c r="Z103"/>
  <c r="Y103"/>
  <c r="X103"/>
  <c r="F102"/>
  <c r="F101"/>
  <c r="AH100"/>
  <c r="AG100"/>
  <c r="AF100"/>
  <c r="AE100"/>
  <c r="AD100"/>
  <c r="AC100"/>
  <c r="AB100"/>
  <c r="AA100"/>
  <c r="Z100"/>
  <c r="Y100"/>
  <c r="X100"/>
  <c r="F99"/>
  <c r="F98"/>
  <c r="AH97"/>
  <c r="AG97"/>
  <c r="AF97"/>
  <c r="AE97"/>
  <c r="AD97"/>
  <c r="AC97"/>
  <c r="AB97"/>
  <c r="AA97"/>
  <c r="Z97"/>
  <c r="Y97"/>
  <c r="X97"/>
  <c r="F96"/>
  <c r="F95"/>
  <c r="AH94"/>
  <c r="AG94"/>
  <c r="AF94"/>
  <c r="AE94"/>
  <c r="AD94"/>
  <c r="AC94"/>
  <c r="AB94"/>
  <c r="AA94"/>
  <c r="Z94"/>
  <c r="Y94"/>
  <c r="X94"/>
  <c r="F93"/>
  <c r="F92"/>
  <c r="AH91"/>
  <c r="AG91"/>
  <c r="AF91"/>
  <c r="AE91"/>
  <c r="AD91"/>
  <c r="AC91"/>
  <c r="AB91"/>
  <c r="AA91"/>
  <c r="Z91"/>
  <c r="Y91"/>
  <c r="X91"/>
  <c r="F90"/>
  <c r="F89"/>
  <c r="AH88"/>
  <c r="AG88"/>
  <c r="AF88"/>
  <c r="AE88"/>
  <c r="AD88"/>
  <c r="AC88"/>
  <c r="AB88"/>
  <c r="AA88"/>
  <c r="Z88"/>
  <c r="Y88"/>
  <c r="X88"/>
  <c r="F87"/>
  <c r="F86"/>
  <c r="AH85"/>
  <c r="AG85"/>
  <c r="AF85"/>
  <c r="AE85"/>
  <c r="AD85"/>
  <c r="AC85"/>
  <c r="AB85"/>
  <c r="AA85"/>
  <c r="Z85"/>
  <c r="Y85"/>
  <c r="X85"/>
  <c r="F84"/>
  <c r="AH82"/>
  <c r="AG82"/>
  <c r="AF82"/>
  <c r="AE82"/>
  <c r="AD82"/>
  <c r="AC82"/>
  <c r="AB82"/>
  <c r="AA82"/>
  <c r="Z82"/>
  <c r="Y82"/>
  <c r="X82"/>
  <c r="F81"/>
  <c r="F80"/>
  <c r="AH79"/>
  <c r="AG79"/>
  <c r="AF79"/>
  <c r="AE79"/>
  <c r="AD79"/>
  <c r="AC79"/>
  <c r="AB79"/>
  <c r="AA79"/>
  <c r="Z79"/>
  <c r="Y79"/>
  <c r="X79"/>
  <c r="F78"/>
  <c r="F77"/>
  <c r="AH76"/>
  <c r="AG76"/>
  <c r="AF76"/>
  <c r="AE76"/>
  <c r="AD76"/>
  <c r="AC76"/>
  <c r="AB76"/>
  <c r="AA76"/>
  <c r="Z76"/>
  <c r="Y76"/>
  <c r="X76"/>
  <c r="F75"/>
  <c r="AH73"/>
  <c r="AG73"/>
  <c r="AF73"/>
  <c r="AE73"/>
  <c r="AD73"/>
  <c r="AC73"/>
  <c r="AB73"/>
  <c r="AA73"/>
  <c r="Z73"/>
  <c r="Y73"/>
  <c r="X73"/>
  <c r="F72"/>
  <c r="F71"/>
  <c r="AH70"/>
  <c r="AG70"/>
  <c r="AF70"/>
  <c r="AE70"/>
  <c r="AD70"/>
  <c r="AC70"/>
  <c r="AB70"/>
  <c r="AA70"/>
  <c r="Z70"/>
  <c r="Y70"/>
  <c r="X70"/>
  <c r="F70"/>
  <c r="F69"/>
  <c r="F68"/>
  <c r="AH67"/>
  <c r="AG67"/>
  <c r="AF67"/>
  <c r="AE67"/>
  <c r="AD67"/>
  <c r="AC67"/>
  <c r="AB67"/>
  <c r="AA67"/>
  <c r="Z67"/>
  <c r="Y67"/>
  <c r="X67"/>
  <c r="F67"/>
  <c r="F66"/>
  <c r="F65"/>
  <c r="AH64"/>
  <c r="AG64"/>
  <c r="AF64"/>
  <c r="AE64"/>
  <c r="AD64"/>
  <c r="AC64"/>
  <c r="AB64"/>
  <c r="AA64"/>
  <c r="Z64"/>
  <c r="Y64"/>
  <c r="X64"/>
  <c r="F64"/>
  <c r="F63"/>
  <c r="F62"/>
  <c r="AH61"/>
  <c r="AG61"/>
  <c r="AF61"/>
  <c r="AE61"/>
  <c r="AD61"/>
  <c r="AC61"/>
  <c r="AB61"/>
  <c r="AA61"/>
  <c r="Z61"/>
  <c r="Y61"/>
  <c r="X61"/>
  <c r="F61"/>
  <c r="F60"/>
  <c r="F59"/>
  <c r="AH58"/>
  <c r="AG58"/>
  <c r="AF58"/>
  <c r="AE58"/>
  <c r="AD58"/>
  <c r="AC58"/>
  <c r="AB58"/>
  <c r="AA58"/>
  <c r="Z58"/>
  <c r="Y58"/>
  <c r="X58"/>
  <c r="F58"/>
  <c r="F57"/>
  <c r="F56"/>
  <c r="AH55"/>
  <c r="AG55"/>
  <c r="AF55"/>
  <c r="AE55"/>
  <c r="AD55"/>
  <c r="AC55"/>
  <c r="AB55"/>
  <c r="AA55"/>
  <c r="Z55"/>
  <c r="Y55"/>
  <c r="X55"/>
  <c r="F55"/>
  <c r="F54"/>
  <c r="F53"/>
  <c r="AH52"/>
  <c r="AG52"/>
  <c r="AF52"/>
  <c r="AE52"/>
  <c r="AD52"/>
  <c r="AC52"/>
  <c r="AB52"/>
  <c r="AA52"/>
  <c r="Z52"/>
  <c r="Y52"/>
  <c r="X52"/>
  <c r="F52"/>
  <c r="F51"/>
  <c r="F50"/>
  <c r="AH49"/>
  <c r="AG49"/>
  <c r="AF49"/>
  <c r="AE49"/>
  <c r="AD49"/>
  <c r="AC49"/>
  <c r="AB49"/>
  <c r="AA49"/>
  <c r="Z49"/>
  <c r="Y49"/>
  <c r="X49"/>
  <c r="F49"/>
  <c r="F48"/>
  <c r="F47"/>
  <c r="AH46"/>
  <c r="AG46"/>
  <c r="AF46"/>
  <c r="AE46"/>
  <c r="AD46"/>
  <c r="AC46"/>
  <c r="AB46"/>
  <c r="AA46"/>
  <c r="Z46"/>
  <c r="Y46"/>
  <c r="X46"/>
  <c r="F46"/>
  <c r="F45"/>
  <c r="F44"/>
  <c r="AH43"/>
  <c r="AG43"/>
  <c r="AF43"/>
  <c r="AE43"/>
  <c r="AD43"/>
  <c r="AC43"/>
  <c r="AB43"/>
  <c r="AA43"/>
  <c r="Z43"/>
  <c r="Y43"/>
  <c r="X43"/>
  <c r="F43"/>
  <c r="F42"/>
  <c r="F41"/>
  <c r="AH40"/>
  <c r="AG40"/>
  <c r="AF40"/>
  <c r="AE40"/>
  <c r="AD40"/>
  <c r="AC40"/>
  <c r="AB40"/>
  <c r="AA40"/>
  <c r="Z40"/>
  <c r="Y40"/>
  <c r="X40"/>
  <c r="F40"/>
  <c r="F39"/>
  <c r="F38"/>
  <c r="AH37"/>
  <c r="AG37"/>
  <c r="AF37"/>
  <c r="AE37"/>
  <c r="AD37"/>
  <c r="AC37"/>
  <c r="AB37"/>
  <c r="AA37"/>
  <c r="Z37"/>
  <c r="Y37"/>
  <c r="X37"/>
  <c r="F37"/>
  <c r="F36"/>
  <c r="F35"/>
  <c r="AH34"/>
  <c r="AG34"/>
  <c r="AF34"/>
  <c r="AE34"/>
  <c r="AD34"/>
  <c r="AC34"/>
  <c r="AB34"/>
  <c r="AA34"/>
  <c r="Z34"/>
  <c r="Y34"/>
  <c r="X34"/>
  <c r="F34"/>
  <c r="F33"/>
  <c r="F32"/>
  <c r="AH31"/>
  <c r="AG31"/>
  <c r="AF31"/>
  <c r="AE31"/>
  <c r="AD31"/>
  <c r="AC31"/>
  <c r="AB31"/>
  <c r="AA31"/>
  <c r="Z31"/>
  <c r="Y31"/>
  <c r="X31"/>
  <c r="F31"/>
  <c r="F30"/>
  <c r="F29"/>
  <c r="AH28"/>
  <c r="AG28"/>
  <c r="AF28"/>
  <c r="AE28"/>
  <c r="AD28"/>
  <c r="AC28"/>
  <c r="AB28"/>
  <c r="AA28"/>
  <c r="Z28"/>
  <c r="Y28"/>
  <c r="X28"/>
  <c r="F28"/>
  <c r="F27"/>
  <c r="F26"/>
  <c r="AH25"/>
  <c r="AG25"/>
  <c r="AF25"/>
  <c r="AE25"/>
  <c r="AD25"/>
  <c r="AC25"/>
  <c r="AB25"/>
  <c r="AA25"/>
  <c r="Z25"/>
  <c r="Y25"/>
  <c r="X25"/>
  <c r="F25"/>
  <c r="F18"/>
  <c r="F17"/>
  <c r="AH16"/>
  <c r="AG16"/>
  <c r="AF16"/>
  <c r="AD16"/>
  <c r="AC16"/>
  <c r="AB16"/>
  <c r="AA16"/>
  <c r="Z16"/>
  <c r="Y16"/>
  <c r="X16"/>
  <c r="AE16"/>
  <c r="F16"/>
  <c r="F15"/>
  <c r="F14"/>
  <c r="AH13"/>
  <c r="AG13"/>
  <c r="AF13"/>
  <c r="AE13"/>
  <c r="AD13"/>
  <c r="AC13"/>
  <c r="AB13"/>
  <c r="AA13"/>
  <c r="Z13"/>
  <c r="Y13"/>
  <c r="X13"/>
  <c r="F13"/>
  <c r="F12"/>
  <c r="F11"/>
  <c r="AH10"/>
  <c r="AG10"/>
  <c r="AF10"/>
  <c r="AE10"/>
  <c r="AD10"/>
  <c r="AC10"/>
  <c r="AB10"/>
  <c r="AA10"/>
  <c r="Z10"/>
  <c r="Y10"/>
  <c r="X10"/>
  <c r="F9"/>
  <c r="F8"/>
  <c r="AH7"/>
  <c r="AG7"/>
  <c r="AF7"/>
  <c r="AE7"/>
  <c r="AD7"/>
  <c r="AC7"/>
  <c r="AB7"/>
  <c r="AA7"/>
  <c r="Z7"/>
  <c r="Y7"/>
  <c r="X7"/>
  <c r="AF170" l="1"/>
  <c r="AH170"/>
  <c r="I130"/>
  <c r="I133"/>
  <c r="I136"/>
  <c r="I139"/>
  <c r="U139" s="1"/>
  <c r="I142"/>
  <c r="I145"/>
  <c r="I163"/>
  <c r="I118"/>
  <c r="I121"/>
  <c r="I124"/>
  <c r="U124" s="1"/>
  <c r="I127"/>
  <c r="Y170"/>
  <c r="AA170"/>
  <c r="AC170"/>
  <c r="AG170"/>
  <c r="I166"/>
  <c r="B37"/>
  <c r="B43" s="1"/>
  <c r="B49" s="1"/>
  <c r="B55" s="1"/>
  <c r="AE170"/>
  <c r="X170"/>
  <c r="Z170"/>
  <c r="AB170"/>
  <c r="AD170"/>
  <c r="I160"/>
  <c r="U160" s="1"/>
  <c r="I34"/>
  <c r="I37"/>
  <c r="U163"/>
  <c r="I46"/>
  <c r="U46" s="1"/>
  <c r="I58"/>
  <c r="U58" s="1"/>
  <c r="I61"/>
  <c r="U61" s="1"/>
  <c r="I64"/>
  <c r="I67"/>
  <c r="I13"/>
  <c r="I16"/>
  <c r="I25"/>
  <c r="U25" s="1"/>
  <c r="I49"/>
  <c r="U49" s="1"/>
  <c r="I70"/>
  <c r="I148"/>
  <c r="U148" s="1"/>
  <c r="I151"/>
  <c r="I154"/>
  <c r="I157"/>
  <c r="I28"/>
  <c r="I31"/>
  <c r="I40"/>
  <c r="I43"/>
  <c r="I52"/>
  <c r="I55"/>
  <c r="U55" s="1"/>
  <c r="U16"/>
  <c r="U127"/>
  <c r="U130"/>
  <c r="U142"/>
  <c r="C36" i="2"/>
  <c r="E36" s="1"/>
  <c r="C13"/>
  <c r="E13" s="1"/>
  <c r="C14"/>
  <c r="E14" s="1"/>
  <c r="C16"/>
  <c r="E16" s="1"/>
  <c r="U145" i="11" l="1"/>
  <c r="U133"/>
  <c r="U67"/>
  <c r="U40"/>
  <c r="U121"/>
  <c r="U34"/>
  <c r="U28"/>
  <c r="U136"/>
  <c r="U64"/>
  <c r="F97"/>
  <c r="I97" s="1"/>
  <c r="U97" s="1"/>
  <c r="F94"/>
  <c r="I94" s="1"/>
  <c r="F91"/>
  <c r="I91" s="1"/>
  <c r="F82"/>
  <c r="F79"/>
  <c r="I79" s="1"/>
  <c r="F88"/>
  <c r="I88" s="1"/>
  <c r="U88" s="1"/>
  <c r="F85"/>
  <c r="I85" s="1"/>
  <c r="F83"/>
  <c r="U118"/>
  <c r="U70"/>
  <c r="U166"/>
  <c r="U85"/>
  <c r="U52"/>
  <c r="U151"/>
  <c r="U37"/>
  <c r="U43"/>
  <c r="U31"/>
  <c r="U157"/>
  <c r="U13"/>
  <c r="U154"/>
  <c r="U94" l="1"/>
  <c r="U79"/>
  <c r="U91"/>
  <c r="I82"/>
  <c r="C34" i="2"/>
  <c r="E34" s="1"/>
  <c r="C30"/>
  <c r="C20"/>
  <c r="E20" s="1"/>
  <c r="F73" i="11" l="1"/>
  <c r="E30" i="2"/>
  <c r="U82" i="11"/>
  <c r="C18" i="2"/>
  <c r="E18" s="1"/>
  <c r="C22" l="1"/>
  <c r="E22" s="1"/>
  <c r="C24" l="1"/>
  <c r="E24" s="1"/>
  <c r="C12" l="1"/>
  <c r="E12" s="1"/>
  <c r="C11"/>
  <c r="C42"/>
  <c r="E42" s="1"/>
  <c r="F106" i="11" l="1"/>
  <c r="I106" s="1"/>
  <c r="F100"/>
  <c r="I100" s="1"/>
  <c r="F115"/>
  <c r="I115" s="1"/>
  <c r="F112"/>
  <c r="I112" s="1"/>
  <c r="F109"/>
  <c r="I109" s="1"/>
  <c r="F103"/>
  <c r="I103" s="1"/>
  <c r="F7"/>
  <c r="I7" s="1"/>
  <c r="F10"/>
  <c r="I10" s="1"/>
  <c r="C51" i="2"/>
  <c r="E51" s="1"/>
  <c r="C48"/>
  <c r="E48" s="1"/>
  <c r="C23"/>
  <c r="E23" s="1"/>
  <c r="C17"/>
  <c r="E17" s="1"/>
  <c r="F76" i="11" l="1"/>
  <c r="I76" s="1"/>
  <c r="F74"/>
  <c r="I73" s="1"/>
  <c r="U109"/>
  <c r="U115"/>
  <c r="U106"/>
  <c r="U103"/>
  <c r="U112"/>
  <c r="U100"/>
  <c r="U7"/>
  <c r="U10"/>
  <c r="U76" l="1"/>
  <c r="U73"/>
  <c r="V170"/>
</calcChain>
</file>

<file path=xl/comments1.xml><?xml version="1.0" encoding="utf-8"?>
<comments xmlns="http://schemas.openxmlformats.org/spreadsheetml/2006/main">
  <authors>
    <author>Rachid  AACHIQ.</author>
  </authors>
  <commentList>
    <comment ref="N73" authorId="0">
      <text>
        <r>
          <rPr>
            <b/>
            <sz val="9"/>
            <color indexed="81"/>
            <rFont val="Tahoma"/>
            <family val="2"/>
          </rPr>
          <t>Manque d'air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<sst xmlns="http://schemas.openxmlformats.org/spreadsheetml/2006/main" count="232" uniqueCount="93">
  <si>
    <t>Machine : 12+18</t>
  </si>
  <si>
    <t xml:space="preserve">Date </t>
  </si>
  <si>
    <t>Poste</t>
  </si>
  <si>
    <t>Opérateur</t>
  </si>
  <si>
    <t>Spécif</t>
  </si>
  <si>
    <t>Temps cycle</t>
  </si>
  <si>
    <t>Qté (KM)</t>
  </si>
  <si>
    <t>Temps ouvert.</t>
  </si>
  <si>
    <t>Temps  Fonct.</t>
  </si>
  <si>
    <t>Chgt Section</t>
  </si>
  <si>
    <t>Chgt de B.E</t>
  </si>
  <si>
    <t xml:space="preserve">Panne </t>
  </si>
  <si>
    <t>Sous-vitesse</t>
  </si>
  <si>
    <t>Casse-fil</t>
  </si>
  <si>
    <t>Arrêt planifié</t>
  </si>
  <si>
    <t>TOTAL</t>
  </si>
  <si>
    <t>Chgt Section (%)</t>
  </si>
  <si>
    <t>Chgt de B.E          (%)</t>
  </si>
  <si>
    <t>Panne  (%)</t>
  </si>
  <si>
    <t>Sous-vitesse (%)</t>
  </si>
  <si>
    <t>Casse-fil (%)</t>
  </si>
  <si>
    <t>Arrêt planifié (%)</t>
  </si>
  <si>
    <t>LUN</t>
  </si>
  <si>
    <t>07h-19h</t>
  </si>
  <si>
    <t>MAR</t>
  </si>
  <si>
    <t>19h-07h</t>
  </si>
  <si>
    <t>CRE 14,1</t>
  </si>
  <si>
    <t>CRE 17</t>
  </si>
  <si>
    <t xml:space="preserve">CRE 22 </t>
  </si>
  <si>
    <t xml:space="preserve">ALMELEC 148 </t>
  </si>
  <si>
    <t>CRR 25</t>
  </si>
  <si>
    <t xml:space="preserve">CRR 25 </t>
  </si>
  <si>
    <t xml:space="preserve">CRE 25.2 </t>
  </si>
  <si>
    <t>MER</t>
  </si>
  <si>
    <t xml:space="preserve">CRE 27,6 </t>
  </si>
  <si>
    <t xml:space="preserve">CRE 29,3 </t>
  </si>
  <si>
    <t xml:space="preserve">CRE 38,2 </t>
  </si>
  <si>
    <t xml:space="preserve">CRE 48,3 </t>
  </si>
  <si>
    <t xml:space="preserve">CRE 74,9 </t>
  </si>
  <si>
    <t>CRE 93,3</t>
  </si>
  <si>
    <t>JEU</t>
  </si>
  <si>
    <t>ALMELEC 34,4</t>
  </si>
  <si>
    <t>ALMELEC 54,6</t>
  </si>
  <si>
    <t xml:space="preserve">ALMELEC 75,5 </t>
  </si>
  <si>
    <t>ALMELEC 75,5</t>
  </si>
  <si>
    <t>ALMELEC 93.3</t>
  </si>
  <si>
    <t>VEN</t>
  </si>
  <si>
    <t xml:space="preserve">ALMELEC 181,6 </t>
  </si>
  <si>
    <t>CCUR 25</t>
  </si>
  <si>
    <t>CCUR 35</t>
  </si>
  <si>
    <t>CCUR 185</t>
  </si>
  <si>
    <t>CCUR 50</t>
  </si>
  <si>
    <t>CCUR 70</t>
  </si>
  <si>
    <t>CCUR 95</t>
  </si>
  <si>
    <t>SAM</t>
  </si>
  <si>
    <t>CCUR 120</t>
  </si>
  <si>
    <t>CCUR 150</t>
  </si>
  <si>
    <t>CCUR 240</t>
  </si>
  <si>
    <t>CCUR 300</t>
  </si>
  <si>
    <t>CAL 25</t>
  </si>
  <si>
    <t>CAL 35</t>
  </si>
  <si>
    <t>CAL 50</t>
  </si>
  <si>
    <t>CAL 70</t>
  </si>
  <si>
    <t>CAL 95</t>
  </si>
  <si>
    <t>CCUR 6</t>
  </si>
  <si>
    <t>12+18</t>
  </si>
  <si>
    <t>CRE 74,9 1° pass</t>
  </si>
  <si>
    <t>CCUR 185 1° pass</t>
  </si>
  <si>
    <t>CCUR 240 1° pass</t>
  </si>
  <si>
    <t>CAL 120</t>
  </si>
  <si>
    <t>CAL 150</t>
  </si>
  <si>
    <t>CAL 185</t>
  </si>
  <si>
    <t>CAL 240</t>
  </si>
  <si>
    <t>CAL 16</t>
  </si>
  <si>
    <t>CCUR 10</t>
  </si>
  <si>
    <t>CCUR 16</t>
  </si>
  <si>
    <t>Manqu B.E</t>
  </si>
  <si>
    <t>Manqu B.E (%)</t>
  </si>
  <si>
    <t>Manqu Charge (%)</t>
  </si>
  <si>
    <t>Manqu Bobine Vide (%)</t>
  </si>
  <si>
    <t>Manqu Charge</t>
  </si>
  <si>
    <t>Manqu Bobine Vide</t>
  </si>
  <si>
    <t>CRE 116</t>
  </si>
  <si>
    <t>Qualité</t>
  </si>
  <si>
    <t>Qualité %</t>
  </si>
  <si>
    <t>CAL 185 1° pass</t>
  </si>
  <si>
    <t>Absence</t>
  </si>
  <si>
    <t>Absence (%)</t>
  </si>
  <si>
    <t>TC h/km</t>
  </si>
  <si>
    <t>Production</t>
  </si>
  <si>
    <t>Machine</t>
  </si>
  <si>
    <t>Efficience (%)</t>
  </si>
  <si>
    <r>
      <rPr>
        <b/>
        <sz val="16"/>
        <color theme="1"/>
        <rFont val="Calibri"/>
        <family val="2"/>
        <scheme val="minor"/>
      </rPr>
      <t>TRS</t>
    </r>
    <r>
      <rPr>
        <b/>
        <sz val="14"/>
        <color theme="1"/>
        <rFont val="Calibri"/>
        <family val="2"/>
        <scheme val="minor"/>
      </rPr>
      <t xml:space="preserve"> (%)</t>
    </r>
  </si>
</sst>
</file>

<file path=xl/styles.xml><?xml version="1.0" encoding="utf-8"?>
<styleSheet xmlns="http://schemas.openxmlformats.org/spreadsheetml/2006/main">
  <numFmts count="1">
    <numFmt numFmtId="164" formatCode="d/m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Arial Black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u/>
      <sz val="11"/>
      <color theme="1" tint="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/>
    <xf numFmtId="0" fontId="0" fillId="0" borderId="0" xfId="0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4" xfId="0" applyBorder="1"/>
    <xf numFmtId="0" fontId="9" fillId="0" borderId="4" xfId="0" applyFont="1" applyFill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left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9" fillId="0" borderId="0" xfId="0" applyFont="1" applyFill="1" applyBorder="1"/>
    <xf numFmtId="0" fontId="0" fillId="0" borderId="0" xfId="0" applyAlignment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0" xfId="0" applyBorder="1"/>
    <xf numFmtId="0" fontId="12" fillId="13" borderId="6" xfId="0" applyFont="1" applyFill="1" applyBorder="1" applyAlignment="1">
      <alignment horizontal="center" vertical="center" wrapText="1"/>
    </xf>
    <xf numFmtId="9" fontId="14" fillId="13" borderId="6" xfId="1" applyFont="1" applyFill="1" applyBorder="1" applyAlignment="1">
      <alignment horizontal="center" vertical="center" wrapText="1"/>
    </xf>
    <xf numFmtId="9" fontId="10" fillId="2" borderId="6" xfId="1" applyFont="1" applyFill="1" applyBorder="1" applyAlignment="1">
      <alignment horizontal="center" vertical="center" wrapText="1"/>
    </xf>
    <xf numFmtId="9" fontId="4" fillId="3" borderId="6" xfId="1" applyFont="1" applyFill="1" applyBorder="1" applyAlignment="1">
      <alignment horizontal="center" vertical="center" wrapText="1"/>
    </xf>
    <xf numFmtId="9" fontId="4" fillId="4" borderId="6" xfId="1" applyFont="1" applyFill="1" applyBorder="1" applyAlignment="1">
      <alignment horizontal="center" vertical="center" wrapText="1"/>
    </xf>
    <xf numFmtId="9" fontId="4" fillId="5" borderId="6" xfId="1" applyFont="1" applyFill="1" applyBorder="1" applyAlignment="1">
      <alignment horizontal="center" vertical="center" wrapText="1"/>
    </xf>
    <xf numFmtId="9" fontId="4" fillId="6" borderId="6" xfId="1" applyFont="1" applyFill="1" applyBorder="1" applyAlignment="1">
      <alignment horizontal="center" vertical="center" wrapText="1"/>
    </xf>
    <xf numFmtId="9" fontId="4" fillId="7" borderId="6" xfId="1" applyFont="1" applyFill="1" applyBorder="1" applyAlignment="1">
      <alignment horizontal="center" vertical="center"/>
    </xf>
    <xf numFmtId="9" fontId="4" fillId="8" borderId="6" xfId="1" applyFont="1" applyFill="1" applyBorder="1" applyAlignment="1">
      <alignment horizontal="center" vertical="center"/>
    </xf>
    <xf numFmtId="9" fontId="4" fillId="12" borderId="6" xfId="1" applyFont="1" applyFill="1" applyBorder="1" applyAlignment="1">
      <alignment horizontal="center" vertical="center"/>
    </xf>
    <xf numFmtId="9" fontId="4" fillId="9" borderId="6" xfId="1" applyFont="1" applyFill="1" applyBorder="1" applyAlignment="1">
      <alignment horizontal="center" vertical="center"/>
    </xf>
    <xf numFmtId="9" fontId="4" fillId="10" borderId="6" xfId="1" applyFont="1" applyFill="1" applyBorder="1" applyAlignment="1">
      <alignment horizontal="center" vertical="center"/>
    </xf>
    <xf numFmtId="9" fontId="4" fillId="11" borderId="6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/>
    <xf numFmtId="0" fontId="5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4" fillId="0" borderId="13" xfId="0" applyFont="1" applyBorder="1"/>
    <xf numFmtId="0" fontId="0" fillId="0" borderId="13" xfId="0" applyBorder="1"/>
    <xf numFmtId="0" fontId="9" fillId="12" borderId="4" xfId="0" applyFont="1" applyFill="1" applyBorder="1"/>
    <xf numFmtId="2" fontId="0" fillId="0" borderId="0" xfId="0" applyNumberFormat="1" applyAlignment="1">
      <alignment horizontal="left"/>
    </xf>
    <xf numFmtId="0" fontId="9" fillId="4" borderId="4" xfId="0" applyFont="1" applyFill="1" applyBorder="1"/>
    <xf numFmtId="0" fontId="0" fillId="4" borderId="4" xfId="0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2" fillId="0" borderId="10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9" fontId="6" fillId="2" borderId="5" xfId="1" applyFont="1" applyFill="1" applyBorder="1" applyAlignment="1">
      <alignment horizontal="center" vertical="center" wrapText="1"/>
    </xf>
    <xf numFmtId="9" fontId="6" fillId="2" borderId="9" xfId="1" applyFont="1" applyFill="1" applyBorder="1" applyAlignment="1">
      <alignment horizontal="center" vertical="center" wrapText="1"/>
    </xf>
    <xf numFmtId="9" fontId="6" fillId="2" borderId="3" xfId="1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9" fontId="8" fillId="3" borderId="3" xfId="1" applyFont="1" applyFill="1" applyBorder="1" applyAlignment="1">
      <alignment horizontal="center" vertical="center" wrapText="1"/>
    </xf>
    <xf numFmtId="9" fontId="8" fillId="3" borderId="5" xfId="1" applyFont="1" applyFill="1" applyBorder="1" applyAlignment="1">
      <alignment horizontal="center" vertical="center" wrapText="1"/>
    </xf>
    <xf numFmtId="9" fontId="8" fillId="3" borderId="6" xfId="1" applyFont="1" applyFill="1" applyBorder="1" applyAlignment="1">
      <alignment horizontal="center" vertical="center" wrapText="1"/>
    </xf>
    <xf numFmtId="9" fontId="8" fillId="4" borderId="3" xfId="1" applyFont="1" applyFill="1" applyBorder="1" applyAlignment="1">
      <alignment horizontal="center" vertical="center" wrapText="1"/>
    </xf>
    <xf numFmtId="9" fontId="8" fillId="4" borderId="5" xfId="1" applyFont="1" applyFill="1" applyBorder="1" applyAlignment="1">
      <alignment horizontal="center" vertical="center" wrapText="1"/>
    </xf>
    <xf numFmtId="9" fontId="8" fillId="4" borderId="6" xfId="1" applyFont="1" applyFill="1" applyBorder="1" applyAlignment="1">
      <alignment horizontal="center" vertical="center" wrapText="1"/>
    </xf>
    <xf numFmtId="9" fontId="8" fillId="5" borderId="3" xfId="1" applyFont="1" applyFill="1" applyBorder="1" applyAlignment="1">
      <alignment horizontal="center" vertical="center" wrapText="1"/>
    </xf>
    <xf numFmtId="9" fontId="8" fillId="5" borderId="5" xfId="1" applyFont="1" applyFill="1" applyBorder="1" applyAlignment="1">
      <alignment horizontal="center" vertical="center" wrapText="1"/>
    </xf>
    <xf numFmtId="9" fontId="8" fillId="5" borderId="6" xfId="1" applyFont="1" applyFill="1" applyBorder="1" applyAlignment="1">
      <alignment horizontal="center" vertical="center" wrapText="1"/>
    </xf>
    <xf numFmtId="9" fontId="8" fillId="6" borderId="3" xfId="1" applyFont="1" applyFill="1" applyBorder="1" applyAlignment="1">
      <alignment horizontal="center" vertical="center" wrapText="1"/>
    </xf>
    <xf numFmtId="9" fontId="8" fillId="6" borderId="5" xfId="1" applyFont="1" applyFill="1" applyBorder="1" applyAlignment="1">
      <alignment horizontal="center" vertical="center" wrapText="1"/>
    </xf>
    <xf numFmtId="9" fontId="8" fillId="6" borderId="6" xfId="1" applyFont="1" applyFill="1" applyBorder="1" applyAlignment="1">
      <alignment horizontal="center" vertical="center" wrapText="1"/>
    </xf>
    <xf numFmtId="9" fontId="8" fillId="7" borderId="3" xfId="1" applyFont="1" applyFill="1" applyBorder="1" applyAlignment="1">
      <alignment horizontal="center" vertical="center"/>
    </xf>
    <xf numFmtId="9" fontId="8" fillId="7" borderId="5" xfId="1" applyFont="1" applyFill="1" applyBorder="1" applyAlignment="1">
      <alignment horizontal="center" vertical="center"/>
    </xf>
    <xf numFmtId="9" fontId="8" fillId="7" borderId="6" xfId="1" applyFont="1" applyFill="1" applyBorder="1" applyAlignment="1">
      <alignment horizontal="center" vertical="center"/>
    </xf>
    <xf numFmtId="9" fontId="8" fillId="8" borderId="3" xfId="1" applyFont="1" applyFill="1" applyBorder="1" applyAlignment="1">
      <alignment horizontal="center" vertical="center"/>
    </xf>
    <xf numFmtId="9" fontId="8" fillId="8" borderId="5" xfId="1" applyFont="1" applyFill="1" applyBorder="1" applyAlignment="1">
      <alignment horizontal="center" vertical="center"/>
    </xf>
    <xf numFmtId="9" fontId="8" fillId="8" borderId="6" xfId="1" applyFont="1" applyFill="1" applyBorder="1" applyAlignment="1">
      <alignment horizontal="center" vertical="center"/>
    </xf>
    <xf numFmtId="9" fontId="8" fillId="12" borderId="3" xfId="1" applyFont="1" applyFill="1" applyBorder="1" applyAlignment="1">
      <alignment horizontal="center" vertical="center"/>
    </xf>
    <xf numFmtId="9" fontId="8" fillId="12" borderId="5" xfId="1" applyFont="1" applyFill="1" applyBorder="1" applyAlignment="1">
      <alignment horizontal="center" vertical="center"/>
    </xf>
    <xf numFmtId="9" fontId="8" fillId="12" borderId="6" xfId="1" applyFont="1" applyFill="1" applyBorder="1" applyAlignment="1">
      <alignment horizontal="center" vertical="center"/>
    </xf>
    <xf numFmtId="9" fontId="8" fillId="9" borderId="3" xfId="1" applyFont="1" applyFill="1" applyBorder="1" applyAlignment="1">
      <alignment horizontal="center" vertical="center"/>
    </xf>
    <xf numFmtId="9" fontId="8" fillId="9" borderId="5" xfId="1" applyFont="1" applyFill="1" applyBorder="1" applyAlignment="1">
      <alignment horizontal="center" vertical="center"/>
    </xf>
    <xf numFmtId="9" fontId="8" fillId="9" borderId="6" xfId="1" applyFont="1" applyFill="1" applyBorder="1" applyAlignment="1">
      <alignment horizontal="center" vertical="center"/>
    </xf>
    <xf numFmtId="9" fontId="8" fillId="10" borderId="3" xfId="1" applyFont="1" applyFill="1" applyBorder="1" applyAlignment="1">
      <alignment horizontal="center" vertical="center"/>
    </xf>
    <xf numFmtId="9" fontId="8" fillId="10" borderId="5" xfId="1" applyFont="1" applyFill="1" applyBorder="1" applyAlignment="1">
      <alignment horizontal="center" vertical="center"/>
    </xf>
    <xf numFmtId="9" fontId="8" fillId="10" borderId="6" xfId="1" applyFont="1" applyFill="1" applyBorder="1" applyAlignment="1">
      <alignment horizontal="center" vertical="center"/>
    </xf>
    <xf numFmtId="9" fontId="13" fillId="13" borderId="11" xfId="1" applyFont="1" applyFill="1" applyBorder="1" applyAlignment="1">
      <alignment horizontal="center" vertical="center"/>
    </xf>
    <xf numFmtId="9" fontId="13" fillId="13" borderId="4" xfId="1" applyFont="1" applyFill="1" applyBorder="1" applyAlignment="1">
      <alignment horizontal="center" vertical="center"/>
    </xf>
    <xf numFmtId="9" fontId="13" fillId="13" borderId="7" xfId="1" applyFont="1" applyFill="1" applyBorder="1" applyAlignment="1">
      <alignment horizontal="center" vertical="center"/>
    </xf>
    <xf numFmtId="9" fontId="8" fillId="11" borderId="3" xfId="1" applyFont="1" applyFill="1" applyBorder="1" applyAlignment="1">
      <alignment horizontal="center" vertical="center"/>
    </xf>
    <xf numFmtId="9" fontId="8" fillId="11" borderId="5" xfId="1" applyFont="1" applyFill="1" applyBorder="1" applyAlignment="1">
      <alignment horizontal="center" vertical="center"/>
    </xf>
    <xf numFmtId="9" fontId="8" fillId="11" borderId="6" xfId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textRotation="90"/>
    </xf>
    <xf numFmtId="164" fontId="7" fillId="0" borderId="5" xfId="0" applyNumberFormat="1" applyFont="1" applyBorder="1" applyAlignment="1">
      <alignment horizontal="center" vertical="center" textRotation="90"/>
    </xf>
    <xf numFmtId="164" fontId="7" fillId="0" borderId="6" xfId="0" applyNumberFormat="1" applyFont="1" applyBorder="1" applyAlignment="1">
      <alignment horizontal="center" vertical="center" textRotation="90"/>
    </xf>
    <xf numFmtId="9" fontId="0" fillId="0" borderId="0" xfId="0" applyNumberFormat="1" applyBorder="1" applyAlignment="1">
      <alignment horizontal="center"/>
    </xf>
    <xf numFmtId="9" fontId="6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" fontId="8" fillId="12" borderId="3" xfId="0" applyNumberFormat="1" applyFont="1" applyFill="1" applyBorder="1" applyAlignment="1">
      <alignment horizontal="center" vertical="center"/>
    </xf>
    <xf numFmtId="1" fontId="8" fillId="12" borderId="5" xfId="0" applyNumberFormat="1" applyFont="1" applyFill="1" applyBorder="1" applyAlignment="1">
      <alignment horizontal="center" vertical="center"/>
    </xf>
    <xf numFmtId="1" fontId="8" fillId="12" borderId="6" xfId="0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9" fontId="8" fillId="10" borderId="9" xfId="1" applyFont="1" applyFill="1" applyBorder="1" applyAlignment="1">
      <alignment horizontal="center" vertical="center"/>
    </xf>
    <xf numFmtId="9" fontId="13" fillId="13" borderId="2" xfId="1" applyFont="1" applyFill="1" applyBorder="1" applyAlignment="1">
      <alignment horizontal="center" vertical="center"/>
    </xf>
    <xf numFmtId="9" fontId="13" fillId="13" borderId="8" xfId="1" applyFont="1" applyFill="1" applyBorder="1" applyAlignment="1">
      <alignment horizontal="center" vertical="center"/>
    </xf>
    <xf numFmtId="9" fontId="8" fillId="11" borderId="9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9" fontId="8" fillId="3" borderId="9" xfId="1" applyFont="1" applyFill="1" applyBorder="1" applyAlignment="1">
      <alignment horizontal="center" vertical="center" wrapText="1"/>
    </xf>
    <xf numFmtId="9" fontId="8" fillId="4" borderId="9" xfId="1" applyFont="1" applyFill="1" applyBorder="1" applyAlignment="1">
      <alignment horizontal="center" vertical="center" wrapText="1"/>
    </xf>
    <xf numFmtId="9" fontId="8" fillId="5" borderId="9" xfId="1" applyFont="1" applyFill="1" applyBorder="1" applyAlignment="1">
      <alignment horizontal="center" vertical="center" wrapText="1"/>
    </xf>
    <xf numFmtId="9" fontId="8" fillId="6" borderId="9" xfId="1" applyFont="1" applyFill="1" applyBorder="1" applyAlignment="1">
      <alignment horizontal="center" vertical="center" wrapText="1"/>
    </xf>
    <xf numFmtId="9" fontId="8" fillId="7" borderId="9" xfId="1" applyFont="1" applyFill="1" applyBorder="1" applyAlignment="1">
      <alignment horizontal="center" vertical="center"/>
    </xf>
    <xf numFmtId="9" fontId="8" fillId="8" borderId="9" xfId="1" applyFont="1" applyFill="1" applyBorder="1" applyAlignment="1">
      <alignment horizontal="center" vertical="center"/>
    </xf>
    <xf numFmtId="9" fontId="8" fillId="12" borderId="9" xfId="1" applyFont="1" applyFill="1" applyBorder="1" applyAlignment="1">
      <alignment horizontal="center" vertical="center"/>
    </xf>
    <xf numFmtId="9" fontId="8" fillId="9" borderId="9" xfId="1" applyFont="1" applyFill="1" applyBorder="1" applyAlignment="1">
      <alignment horizontal="center" vertical="center"/>
    </xf>
    <xf numFmtId="1" fontId="8" fillId="12" borderId="9" xfId="0" applyNumberFormat="1" applyFont="1" applyFill="1" applyBorder="1" applyAlignment="1">
      <alignment horizontal="center" vertical="center"/>
    </xf>
    <xf numFmtId="1" fontId="8" fillId="8" borderId="3" xfId="0" applyNumberFormat="1" applyFont="1" applyFill="1" applyBorder="1" applyAlignment="1">
      <alignment horizontal="center" vertical="center"/>
    </xf>
    <xf numFmtId="1" fontId="8" fillId="8" borderId="5" xfId="0" applyNumberFormat="1" applyFont="1" applyFill="1" applyBorder="1" applyAlignment="1">
      <alignment horizontal="center" vertical="center"/>
    </xf>
    <xf numFmtId="1" fontId="8" fillId="8" borderId="6" xfId="0" applyNumberFormat="1" applyFont="1" applyFill="1" applyBorder="1" applyAlignment="1">
      <alignment horizontal="center" vertical="center"/>
    </xf>
    <xf numFmtId="1" fontId="8" fillId="6" borderId="5" xfId="0" applyNumberFormat="1" applyFont="1" applyFill="1" applyBorder="1" applyAlignment="1">
      <alignment horizontal="center" vertical="center" wrapText="1"/>
    </xf>
    <xf numFmtId="1" fontId="8" fillId="6" borderId="9" xfId="0" applyNumberFormat="1" applyFont="1" applyFill="1" applyBorder="1" applyAlignment="1">
      <alignment horizontal="center" vertical="center" wrapText="1"/>
    </xf>
    <xf numFmtId="1" fontId="8" fillId="8" borderId="9" xfId="0" applyNumberFormat="1" applyFont="1" applyFill="1" applyBorder="1" applyAlignment="1">
      <alignment horizontal="center" vertical="center"/>
    </xf>
    <xf numFmtId="1" fontId="8" fillId="9" borderId="3" xfId="0" applyNumberFormat="1" applyFont="1" applyFill="1" applyBorder="1" applyAlignment="1">
      <alignment horizontal="center" vertical="center"/>
    </xf>
    <xf numFmtId="1" fontId="8" fillId="9" borderId="5" xfId="0" applyNumberFormat="1" applyFont="1" applyFill="1" applyBorder="1" applyAlignment="1">
      <alignment horizontal="center" vertical="center"/>
    </xf>
    <xf numFmtId="1" fontId="8" fillId="9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2:E119"/>
  <sheetViews>
    <sheetView zoomScale="80" zoomScaleNormal="80" workbookViewId="0">
      <selection activeCell="E12" sqref="E12"/>
    </sheetView>
  </sheetViews>
  <sheetFormatPr baseColWidth="10" defaultRowHeight="15"/>
  <cols>
    <col min="1" max="1" width="7.28515625" style="19" customWidth="1"/>
    <col min="2" max="2" width="19.42578125" customWidth="1"/>
    <col min="3" max="3" width="7.5703125" style="2" customWidth="1"/>
    <col min="4" max="4" width="7" style="19" customWidth="1"/>
    <col min="5" max="5" width="11.42578125" style="19"/>
  </cols>
  <sheetData>
    <row r="2" spans="1:5">
      <c r="B2" s="71" t="s">
        <v>65</v>
      </c>
      <c r="C2" s="71"/>
    </row>
    <row r="3" spans="1:5">
      <c r="C3" s="2">
        <v>720</v>
      </c>
    </row>
    <row r="4" spans="1:5" ht="26.25" customHeight="1">
      <c r="B4" s="11" t="s">
        <v>4</v>
      </c>
      <c r="C4" s="20" t="s">
        <v>5</v>
      </c>
      <c r="E4" s="19" t="s">
        <v>88</v>
      </c>
    </row>
    <row r="5" spans="1:5" ht="15.75">
      <c r="B5" s="66" t="s">
        <v>26</v>
      </c>
      <c r="C5" s="67">
        <v>24</v>
      </c>
    </row>
    <row r="6" spans="1:5" ht="15.75">
      <c r="B6" s="66" t="s">
        <v>27</v>
      </c>
      <c r="C6" s="67"/>
    </row>
    <row r="7" spans="1:5" ht="15.75">
      <c r="B7" s="66" t="s">
        <v>28</v>
      </c>
      <c r="C7" s="67"/>
    </row>
    <row r="8" spans="1:5" ht="15.75">
      <c r="B8" s="66" t="s">
        <v>30</v>
      </c>
      <c r="C8" s="67"/>
    </row>
    <row r="9" spans="1:5" ht="15.75">
      <c r="B9" s="66" t="s">
        <v>31</v>
      </c>
      <c r="C9" s="67"/>
    </row>
    <row r="10" spans="1:5" ht="15.75">
      <c r="B10" s="66" t="s">
        <v>32</v>
      </c>
      <c r="C10" s="67"/>
    </row>
    <row r="11" spans="1:5" ht="15.75">
      <c r="B11" s="66" t="s">
        <v>34</v>
      </c>
      <c r="C11" s="67">
        <f t="shared" ref="C11:C16" si="0">C$3/D11</f>
        <v>45</v>
      </c>
      <c r="D11" s="19">
        <v>16</v>
      </c>
    </row>
    <row r="12" spans="1:5" ht="15.75">
      <c r="B12" s="64" t="s">
        <v>35</v>
      </c>
      <c r="C12" s="21">
        <f t="shared" si="0"/>
        <v>120</v>
      </c>
      <c r="D12" s="19">
        <v>6</v>
      </c>
      <c r="E12" s="65">
        <f>+C12/60</f>
        <v>2</v>
      </c>
    </row>
    <row r="13" spans="1:5" ht="15.75">
      <c r="B13" s="15" t="s">
        <v>36</v>
      </c>
      <c r="C13" s="21">
        <f t="shared" si="0"/>
        <v>60</v>
      </c>
      <c r="D13" s="19">
        <v>12</v>
      </c>
      <c r="E13" s="19">
        <f t="shared" ref="E13:E51" si="1">+C13/60</f>
        <v>1</v>
      </c>
    </row>
    <row r="14" spans="1:5" ht="15.75">
      <c r="B14" s="15" t="s">
        <v>37</v>
      </c>
      <c r="C14" s="21">
        <f t="shared" si="0"/>
        <v>60</v>
      </c>
      <c r="D14" s="19">
        <v>12</v>
      </c>
      <c r="E14" s="19">
        <f t="shared" si="1"/>
        <v>1</v>
      </c>
    </row>
    <row r="15" spans="1:5" ht="15.75">
      <c r="A15" s="19">
        <v>20</v>
      </c>
      <c r="B15" s="15" t="s">
        <v>66</v>
      </c>
      <c r="C15" s="21"/>
      <c r="E15" s="19">
        <f t="shared" si="1"/>
        <v>0</v>
      </c>
    </row>
    <row r="16" spans="1:5" ht="15.75">
      <c r="B16" s="15" t="s">
        <v>38</v>
      </c>
      <c r="C16" s="21">
        <f t="shared" si="0"/>
        <v>72</v>
      </c>
      <c r="D16" s="19">
        <v>10</v>
      </c>
      <c r="E16" s="19">
        <f t="shared" si="1"/>
        <v>1.2</v>
      </c>
    </row>
    <row r="17" spans="1:5" ht="15.75">
      <c r="A17" s="19">
        <v>20</v>
      </c>
      <c r="B17" s="15" t="s">
        <v>39</v>
      </c>
      <c r="C17" s="21">
        <f>C$3/D17</f>
        <v>72</v>
      </c>
      <c r="D17" s="19">
        <v>10</v>
      </c>
      <c r="E17" s="19">
        <f t="shared" si="1"/>
        <v>1.2</v>
      </c>
    </row>
    <row r="18" spans="1:5" ht="15.75">
      <c r="A18" s="19">
        <v>18</v>
      </c>
      <c r="B18" s="15" t="s">
        <v>82</v>
      </c>
      <c r="C18" s="21">
        <f>C$3/D18</f>
        <v>51.428571428571431</v>
      </c>
      <c r="D18" s="19">
        <v>14</v>
      </c>
      <c r="E18" s="19">
        <f t="shared" si="1"/>
        <v>0.85714285714285721</v>
      </c>
    </row>
    <row r="19" spans="1:5" ht="15.75">
      <c r="B19" s="66" t="s">
        <v>41</v>
      </c>
      <c r="C19" s="67"/>
      <c r="E19" s="19">
        <f t="shared" si="1"/>
        <v>0</v>
      </c>
    </row>
    <row r="20" spans="1:5" ht="15.75">
      <c r="B20" s="15" t="s">
        <v>42</v>
      </c>
      <c r="C20" s="21">
        <f t="shared" ref="C20" si="2">C$3/D20</f>
        <v>72</v>
      </c>
      <c r="D20" s="19">
        <v>10</v>
      </c>
      <c r="E20" s="19">
        <f t="shared" si="1"/>
        <v>1.2</v>
      </c>
    </row>
    <row r="21" spans="1:5" ht="15.75">
      <c r="B21" s="64" t="s">
        <v>43</v>
      </c>
      <c r="C21" s="21"/>
      <c r="E21" s="19">
        <f t="shared" si="1"/>
        <v>0</v>
      </c>
    </row>
    <row r="22" spans="1:5" ht="15.75">
      <c r="B22" s="15" t="s">
        <v>44</v>
      </c>
      <c r="C22" s="21">
        <f>C$3/D22</f>
        <v>90</v>
      </c>
      <c r="D22" s="19">
        <v>8</v>
      </c>
      <c r="E22" s="19">
        <f t="shared" si="1"/>
        <v>1.5</v>
      </c>
    </row>
    <row r="23" spans="1:5" ht="15.75">
      <c r="A23" s="19">
        <v>20</v>
      </c>
      <c r="B23" s="15" t="s">
        <v>45</v>
      </c>
      <c r="C23" s="21">
        <f>C$3/D23</f>
        <v>72</v>
      </c>
      <c r="D23" s="19">
        <v>10</v>
      </c>
      <c r="E23" s="19">
        <f t="shared" si="1"/>
        <v>1.2</v>
      </c>
    </row>
    <row r="24" spans="1:5" ht="15.75">
      <c r="B24" s="15" t="s">
        <v>29</v>
      </c>
      <c r="C24" s="21">
        <f>C$3/D24</f>
        <v>120</v>
      </c>
      <c r="D24" s="19">
        <v>6</v>
      </c>
      <c r="E24" s="19">
        <f t="shared" si="1"/>
        <v>2</v>
      </c>
    </row>
    <row r="25" spans="1:5" ht="15.75">
      <c r="A25" s="19">
        <v>8</v>
      </c>
      <c r="B25" s="15" t="s">
        <v>47</v>
      </c>
      <c r="C25" s="21"/>
      <c r="E25" s="19">
        <f t="shared" si="1"/>
        <v>0</v>
      </c>
    </row>
    <row r="26" spans="1:5" ht="15.75">
      <c r="A26" s="19">
        <v>20</v>
      </c>
      <c r="B26" s="66" t="s">
        <v>48</v>
      </c>
      <c r="C26" s="67"/>
      <c r="E26" s="19">
        <f t="shared" si="1"/>
        <v>0</v>
      </c>
    </row>
    <row r="27" spans="1:5" ht="15.75">
      <c r="A27" s="19">
        <v>20</v>
      </c>
      <c r="B27" s="66" t="s">
        <v>49</v>
      </c>
      <c r="C27" s="67"/>
      <c r="E27" s="19">
        <f t="shared" si="1"/>
        <v>0</v>
      </c>
    </row>
    <row r="28" spans="1:5" ht="15.75">
      <c r="A28" s="19">
        <v>16</v>
      </c>
      <c r="B28" s="66" t="s">
        <v>51</v>
      </c>
      <c r="C28" s="67"/>
      <c r="E28" s="19">
        <f t="shared" si="1"/>
        <v>0</v>
      </c>
    </row>
    <row r="29" spans="1:5" ht="15.75">
      <c r="A29" s="19">
        <v>15</v>
      </c>
      <c r="B29" s="15" t="s">
        <v>52</v>
      </c>
      <c r="C29" s="10"/>
      <c r="E29" s="19">
        <f t="shared" si="1"/>
        <v>0</v>
      </c>
    </row>
    <row r="30" spans="1:5" ht="15.75">
      <c r="B30" s="15" t="s">
        <v>53</v>
      </c>
      <c r="C30" s="21">
        <f>C$3/D30</f>
        <v>72</v>
      </c>
      <c r="D30" s="19">
        <v>10</v>
      </c>
      <c r="E30" s="19">
        <f t="shared" si="1"/>
        <v>1.2</v>
      </c>
    </row>
    <row r="31" spans="1:5" ht="15.75">
      <c r="B31" s="15" t="s">
        <v>55</v>
      </c>
      <c r="C31" s="21"/>
      <c r="E31" s="19">
        <f t="shared" si="1"/>
        <v>0</v>
      </c>
    </row>
    <row r="32" spans="1:5" ht="15.75">
      <c r="B32" s="15" t="s">
        <v>56</v>
      </c>
      <c r="C32" s="21"/>
      <c r="E32" s="19">
        <f t="shared" si="1"/>
        <v>0</v>
      </c>
    </row>
    <row r="33" spans="1:5" ht="15.75">
      <c r="A33" s="19">
        <v>20</v>
      </c>
      <c r="B33" s="15" t="s">
        <v>67</v>
      </c>
      <c r="C33" s="21"/>
      <c r="E33" s="19">
        <f t="shared" si="1"/>
        <v>0</v>
      </c>
    </row>
    <row r="34" spans="1:5" ht="15.75">
      <c r="B34" s="15" t="s">
        <v>50</v>
      </c>
      <c r="C34" s="21">
        <f t="shared" ref="C34:C36" si="3">C$3/D34</f>
        <v>120</v>
      </c>
      <c r="D34" s="19">
        <v>6</v>
      </c>
      <c r="E34" s="19">
        <f t="shared" si="1"/>
        <v>2</v>
      </c>
    </row>
    <row r="35" spans="1:5" ht="15.75">
      <c r="B35" s="15" t="s">
        <v>68</v>
      </c>
      <c r="C35" s="21"/>
      <c r="E35" s="19">
        <f t="shared" si="1"/>
        <v>0</v>
      </c>
    </row>
    <row r="36" spans="1:5" ht="15.75">
      <c r="B36" s="15" t="s">
        <v>57</v>
      </c>
      <c r="C36" s="21">
        <f t="shared" si="3"/>
        <v>120</v>
      </c>
      <c r="D36" s="19">
        <v>6</v>
      </c>
      <c r="E36" s="19">
        <f t="shared" si="1"/>
        <v>2</v>
      </c>
    </row>
    <row r="37" spans="1:5" ht="15.75">
      <c r="A37" s="19">
        <v>20</v>
      </c>
      <c r="B37" s="15" t="s">
        <v>58</v>
      </c>
      <c r="C37" s="10"/>
      <c r="E37" s="19">
        <f t="shared" si="1"/>
        <v>0</v>
      </c>
    </row>
    <row r="38" spans="1:5" ht="15.75">
      <c r="A38" s="19">
        <v>20</v>
      </c>
      <c r="B38" s="66" t="s">
        <v>59</v>
      </c>
      <c r="C38" s="67"/>
      <c r="E38" s="19">
        <f t="shared" si="1"/>
        <v>0</v>
      </c>
    </row>
    <row r="39" spans="1:5" ht="15.75">
      <c r="A39" s="19">
        <v>18</v>
      </c>
      <c r="B39" s="66" t="s">
        <v>60</v>
      </c>
      <c r="C39" s="67"/>
      <c r="E39" s="19">
        <f t="shared" si="1"/>
        <v>0</v>
      </c>
    </row>
    <row r="40" spans="1:5" ht="15.75">
      <c r="A40" s="19">
        <v>18</v>
      </c>
      <c r="B40" s="66" t="s">
        <v>61</v>
      </c>
      <c r="C40" s="67"/>
      <c r="E40" s="19">
        <f t="shared" si="1"/>
        <v>0</v>
      </c>
    </row>
    <row r="41" spans="1:5" ht="15.75">
      <c r="B41" s="15" t="s">
        <v>62</v>
      </c>
      <c r="C41" s="10"/>
      <c r="E41" s="19">
        <f t="shared" si="1"/>
        <v>0</v>
      </c>
    </row>
    <row r="42" spans="1:5" ht="15.75">
      <c r="B42" s="15" t="s">
        <v>63</v>
      </c>
      <c r="C42" s="21">
        <f>C$3/D42</f>
        <v>72</v>
      </c>
      <c r="D42" s="19">
        <v>10</v>
      </c>
      <c r="E42" s="19">
        <f t="shared" si="1"/>
        <v>1.2</v>
      </c>
    </row>
    <row r="43" spans="1:5" ht="15.75">
      <c r="B43" s="15" t="s">
        <v>69</v>
      </c>
      <c r="C43" s="21"/>
      <c r="E43" s="19">
        <f t="shared" si="1"/>
        <v>0</v>
      </c>
    </row>
    <row r="44" spans="1:5" ht="15.75">
      <c r="B44" s="15" t="s">
        <v>70</v>
      </c>
      <c r="C44" s="21">
        <f t="shared" ref="C44:C47" si="4">C$3/D44</f>
        <v>90</v>
      </c>
      <c r="D44" s="19">
        <v>8</v>
      </c>
      <c r="E44" s="19">
        <f t="shared" si="1"/>
        <v>1.5</v>
      </c>
    </row>
    <row r="45" spans="1:5" ht="15.75">
      <c r="B45" s="15" t="s">
        <v>85</v>
      </c>
      <c r="C45" s="21">
        <f t="shared" si="4"/>
        <v>72</v>
      </c>
      <c r="D45" s="19">
        <v>10</v>
      </c>
      <c r="E45" s="19">
        <f t="shared" si="1"/>
        <v>1.2</v>
      </c>
    </row>
    <row r="46" spans="1:5" ht="15.75">
      <c r="B46" s="15" t="s">
        <v>71</v>
      </c>
      <c r="C46" s="21">
        <f t="shared" si="4"/>
        <v>120</v>
      </c>
      <c r="D46" s="19">
        <v>6</v>
      </c>
      <c r="E46" s="19">
        <f t="shared" si="1"/>
        <v>2</v>
      </c>
    </row>
    <row r="47" spans="1:5" ht="15.75">
      <c r="A47" s="19">
        <v>20</v>
      </c>
      <c r="B47" s="15" t="s">
        <v>72</v>
      </c>
      <c r="C47" s="21">
        <f t="shared" si="4"/>
        <v>120</v>
      </c>
      <c r="D47" s="19">
        <v>6</v>
      </c>
      <c r="E47" s="19">
        <f t="shared" si="1"/>
        <v>2</v>
      </c>
    </row>
    <row r="48" spans="1:5" ht="15.75">
      <c r="B48" s="66" t="s">
        <v>73</v>
      </c>
      <c r="C48" s="67">
        <f>C$3/D47</f>
        <v>120</v>
      </c>
      <c r="E48" s="19">
        <f t="shared" si="1"/>
        <v>2</v>
      </c>
    </row>
    <row r="49" spans="2:5" ht="15.75">
      <c r="B49" s="66" t="s">
        <v>75</v>
      </c>
      <c r="C49" s="67"/>
      <c r="E49" s="19">
        <f t="shared" si="1"/>
        <v>0</v>
      </c>
    </row>
    <row r="50" spans="2:5" ht="15.75">
      <c r="B50" s="66" t="s">
        <v>74</v>
      </c>
      <c r="C50" s="67"/>
      <c r="D50" s="19">
        <v>25</v>
      </c>
      <c r="E50" s="19">
        <f t="shared" si="1"/>
        <v>0</v>
      </c>
    </row>
    <row r="51" spans="2:5" ht="15.75">
      <c r="B51" s="66" t="s">
        <v>64</v>
      </c>
      <c r="C51" s="67">
        <f>C$3/D50</f>
        <v>28.8</v>
      </c>
      <c r="E51" s="19">
        <f t="shared" si="1"/>
        <v>0.48000000000000004</v>
      </c>
    </row>
    <row r="100" spans="5:5">
      <c r="E100" s="19">
        <v>15</v>
      </c>
    </row>
    <row r="119" spans="5:5">
      <c r="E119" s="19">
        <v>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AT170"/>
  <sheetViews>
    <sheetView showGridLines="0" tabSelected="1" zoomScale="80" zoomScaleNormal="80" workbookViewId="0">
      <pane ySplit="6" topLeftCell="A7" activePane="bottomLeft" state="frozen"/>
      <selection pane="bottomLeft" activeCell="AK15" sqref="AK15"/>
    </sheetView>
  </sheetViews>
  <sheetFormatPr baseColWidth="10" defaultRowHeight="18.75"/>
  <cols>
    <col min="1" max="1" width="6" style="23" customWidth="1"/>
    <col min="2" max="2" width="6.85546875" customWidth="1"/>
    <col min="3" max="4" width="9.140625" customWidth="1"/>
    <col min="5" max="5" width="19.140625" customWidth="1"/>
    <col min="6" max="7" width="8.28515625" style="2" customWidth="1"/>
    <col min="8" max="20" width="7.28515625" customWidth="1"/>
    <col min="21" max="21" width="7.28515625" style="3" customWidth="1"/>
    <col min="22" max="22" width="10.7109375" style="4" bestFit="1" customWidth="1"/>
    <col min="23" max="23" width="7.42578125" style="4" customWidth="1"/>
    <col min="24" max="28" width="7.28515625" customWidth="1"/>
    <col min="29" max="29" width="7.42578125" customWidth="1"/>
    <col min="30" max="34" width="7.28515625" customWidth="1"/>
    <col min="35" max="39" width="11.42578125" style="5"/>
    <col min="40" max="40" width="16.7109375" bestFit="1" customWidth="1"/>
    <col min="41" max="45" width="11.42578125" style="5"/>
  </cols>
  <sheetData>
    <row r="3" spans="1:46" ht="27">
      <c r="C3" s="1" t="s">
        <v>0</v>
      </c>
      <c r="S3" s="5"/>
      <c r="AG3" s="5"/>
    </row>
    <row r="4" spans="1:46">
      <c r="B4" s="5"/>
      <c r="C4" s="5"/>
      <c r="D4" s="5"/>
      <c r="E4" s="5"/>
      <c r="F4" s="60"/>
      <c r="G4" s="6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8"/>
      <c r="V4" s="56"/>
      <c r="W4" s="56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46" ht="15.75" thickBot="1">
      <c r="B5" s="26"/>
      <c r="C5" s="26"/>
      <c r="D5" s="26"/>
      <c r="E5" s="26"/>
      <c r="F5" s="57"/>
      <c r="G5" s="57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58"/>
      <c r="V5" s="69" t="s">
        <v>89</v>
      </c>
      <c r="W5" s="69" t="s">
        <v>90</v>
      </c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46" s="6" customFormat="1" ht="54" customHeight="1" thickBot="1">
      <c r="A6" s="23"/>
      <c r="B6" s="59" t="s">
        <v>1</v>
      </c>
      <c r="C6" s="40" t="s">
        <v>2</v>
      </c>
      <c r="D6" s="40" t="s">
        <v>3</v>
      </c>
      <c r="E6" s="40" t="s">
        <v>4</v>
      </c>
      <c r="F6" s="41" t="s">
        <v>5</v>
      </c>
      <c r="G6" s="40" t="s">
        <v>6</v>
      </c>
      <c r="H6" s="42" t="s">
        <v>7</v>
      </c>
      <c r="I6" s="43" t="s">
        <v>8</v>
      </c>
      <c r="J6" s="44" t="s">
        <v>9</v>
      </c>
      <c r="K6" s="45" t="s">
        <v>10</v>
      </c>
      <c r="L6" s="46" t="s">
        <v>81</v>
      </c>
      <c r="M6" s="47" t="s">
        <v>80</v>
      </c>
      <c r="N6" s="48" t="s">
        <v>11</v>
      </c>
      <c r="O6" s="49" t="s">
        <v>76</v>
      </c>
      <c r="P6" s="50" t="s">
        <v>12</v>
      </c>
      <c r="Q6" s="51" t="s">
        <v>13</v>
      </c>
      <c r="R6" s="52" t="s">
        <v>86</v>
      </c>
      <c r="S6" s="27" t="s">
        <v>83</v>
      </c>
      <c r="T6" s="53" t="s">
        <v>14</v>
      </c>
      <c r="U6" s="54" t="s">
        <v>15</v>
      </c>
      <c r="V6" s="70" t="s">
        <v>91</v>
      </c>
      <c r="W6" s="55" t="s">
        <v>92</v>
      </c>
      <c r="X6" s="44" t="s">
        <v>16</v>
      </c>
      <c r="Y6" s="45" t="s">
        <v>17</v>
      </c>
      <c r="Z6" s="46" t="s">
        <v>79</v>
      </c>
      <c r="AA6" s="47" t="s">
        <v>78</v>
      </c>
      <c r="AB6" s="48" t="s">
        <v>18</v>
      </c>
      <c r="AC6" s="49" t="s">
        <v>77</v>
      </c>
      <c r="AD6" s="50" t="s">
        <v>19</v>
      </c>
      <c r="AE6" s="51" t="s">
        <v>20</v>
      </c>
      <c r="AF6" s="52" t="s">
        <v>87</v>
      </c>
      <c r="AG6" s="27" t="s">
        <v>84</v>
      </c>
      <c r="AH6" s="53" t="s">
        <v>21</v>
      </c>
      <c r="AI6" s="7"/>
      <c r="AJ6" s="7"/>
      <c r="AK6" s="7"/>
      <c r="AL6" s="7"/>
      <c r="AM6" s="7"/>
      <c r="AO6" s="7"/>
      <c r="AP6" s="7"/>
      <c r="AQ6" s="7"/>
      <c r="AR6" s="7"/>
      <c r="AS6" s="7"/>
    </row>
    <row r="7" spans="1:46" ht="15.75" customHeight="1">
      <c r="A7" s="112" t="s">
        <v>33</v>
      </c>
      <c r="B7" s="112">
        <v>44531</v>
      </c>
      <c r="C7" s="163" t="s">
        <v>23</v>
      </c>
      <c r="D7" s="118"/>
      <c r="E7" s="8"/>
      <c r="F7" s="9">
        <f>IF(E7=0,0,VLOOKUP(E7,TC!B$5:C$51,2,FALSE))</f>
        <v>0</v>
      </c>
      <c r="G7" s="9"/>
      <c r="H7" s="121">
        <v>720</v>
      </c>
      <c r="I7" s="124">
        <f t="shared" ref="I7" si="0">F7*G7+F8*G8+F9*G9</f>
        <v>0</v>
      </c>
      <c r="J7" s="127"/>
      <c r="K7" s="130"/>
      <c r="L7" s="133"/>
      <c r="M7" s="136"/>
      <c r="N7" s="139"/>
      <c r="O7" s="142"/>
      <c r="P7" s="145"/>
      <c r="Q7" s="148"/>
      <c r="R7" s="151"/>
      <c r="S7" s="179"/>
      <c r="T7" s="157"/>
      <c r="U7" s="77">
        <f t="shared" ref="U7" si="1">SUM(I7:T9)</f>
        <v>0</v>
      </c>
      <c r="V7" s="116">
        <f>U7/$H7</f>
        <v>0</v>
      </c>
      <c r="W7" s="116">
        <f>I7/$H7</f>
        <v>0</v>
      </c>
      <c r="X7" s="80">
        <f>IF(J7=0,0,J7/$H7)</f>
        <v>0</v>
      </c>
      <c r="Y7" s="83">
        <f t="shared" ref="Y7:AH7" si="2">IF(K7=0,0,K7/$H7)</f>
        <v>0</v>
      </c>
      <c r="Z7" s="86">
        <f t="shared" si="2"/>
        <v>0</v>
      </c>
      <c r="AA7" s="89">
        <f t="shared" si="2"/>
        <v>0</v>
      </c>
      <c r="AB7" s="92">
        <f t="shared" si="2"/>
        <v>0</v>
      </c>
      <c r="AC7" s="95">
        <f t="shared" si="2"/>
        <v>0</v>
      </c>
      <c r="AD7" s="98">
        <f t="shared" si="2"/>
        <v>0</v>
      </c>
      <c r="AE7" s="101">
        <f t="shared" si="2"/>
        <v>0</v>
      </c>
      <c r="AF7" s="104">
        <f t="shared" si="2"/>
        <v>0</v>
      </c>
      <c r="AG7" s="160">
        <f t="shared" si="2"/>
        <v>0</v>
      </c>
      <c r="AH7" s="110">
        <f t="shared" si="2"/>
        <v>0</v>
      </c>
      <c r="AI7" s="115"/>
      <c r="AJ7" s="60"/>
      <c r="AK7" s="60"/>
      <c r="AL7" s="60"/>
      <c r="AM7" s="60"/>
      <c r="AN7" s="22"/>
      <c r="AO7" s="60"/>
      <c r="AP7" s="60"/>
      <c r="AQ7" s="60"/>
      <c r="AR7" s="60"/>
      <c r="AS7" s="60"/>
      <c r="AT7" s="60"/>
    </row>
    <row r="8" spans="1:46" ht="15.75" customHeight="1">
      <c r="A8" s="113"/>
      <c r="B8" s="113"/>
      <c r="C8" s="164"/>
      <c r="D8" s="118"/>
      <c r="E8" s="8"/>
      <c r="F8" s="10">
        <f>IF(E8=0,0,VLOOKUP(E8,TC!B$5:C$51,2,FALSE))</f>
        <v>0</v>
      </c>
      <c r="G8" s="10"/>
      <c r="H8" s="121"/>
      <c r="I8" s="124"/>
      <c r="J8" s="127"/>
      <c r="K8" s="130"/>
      <c r="L8" s="133"/>
      <c r="M8" s="136"/>
      <c r="N8" s="139"/>
      <c r="O8" s="142"/>
      <c r="P8" s="145"/>
      <c r="Q8" s="148"/>
      <c r="R8" s="151"/>
      <c r="S8" s="154"/>
      <c r="T8" s="157"/>
      <c r="U8" s="77"/>
      <c r="V8" s="72"/>
      <c r="W8" s="72"/>
      <c r="X8" s="80"/>
      <c r="Y8" s="83"/>
      <c r="Z8" s="86"/>
      <c r="AA8" s="89"/>
      <c r="AB8" s="92"/>
      <c r="AC8" s="95"/>
      <c r="AD8" s="98"/>
      <c r="AE8" s="101"/>
      <c r="AF8" s="104"/>
      <c r="AG8" s="107"/>
      <c r="AH8" s="110"/>
      <c r="AI8" s="115"/>
      <c r="AJ8" s="60"/>
      <c r="AK8" s="60"/>
      <c r="AL8" s="60"/>
      <c r="AM8" s="60"/>
      <c r="AN8" s="14"/>
      <c r="AO8" s="60"/>
      <c r="AP8" s="60"/>
      <c r="AQ8" s="60"/>
      <c r="AR8" s="60"/>
      <c r="AS8" s="60"/>
      <c r="AT8" s="60"/>
    </row>
    <row r="9" spans="1:46" ht="16.5" customHeight="1" thickBot="1">
      <c r="A9" s="113"/>
      <c r="B9" s="113"/>
      <c r="C9" s="165"/>
      <c r="D9" s="166"/>
      <c r="E9" s="16"/>
      <c r="F9" s="17">
        <f>IF(E9=0,0,VLOOKUP(E9,TC!B$5:C$51,2,FALSE))</f>
        <v>0</v>
      </c>
      <c r="G9" s="17"/>
      <c r="H9" s="167"/>
      <c r="I9" s="168"/>
      <c r="J9" s="169"/>
      <c r="K9" s="170"/>
      <c r="L9" s="171"/>
      <c r="M9" s="172"/>
      <c r="N9" s="173"/>
      <c r="O9" s="174"/>
      <c r="P9" s="191"/>
      <c r="Q9" s="177"/>
      <c r="R9" s="178"/>
      <c r="S9" s="180"/>
      <c r="T9" s="181"/>
      <c r="U9" s="182"/>
      <c r="V9" s="73"/>
      <c r="W9" s="73"/>
      <c r="X9" s="183"/>
      <c r="Y9" s="184"/>
      <c r="Z9" s="185"/>
      <c r="AA9" s="186"/>
      <c r="AB9" s="187"/>
      <c r="AC9" s="188"/>
      <c r="AD9" s="189"/>
      <c r="AE9" s="190"/>
      <c r="AF9" s="159"/>
      <c r="AG9" s="161"/>
      <c r="AH9" s="162"/>
      <c r="AI9" s="115"/>
      <c r="AJ9" s="60"/>
      <c r="AK9" s="60"/>
      <c r="AL9" s="60"/>
      <c r="AM9" s="60"/>
      <c r="AN9" s="15" t="s">
        <v>26</v>
      </c>
      <c r="AO9" s="60"/>
      <c r="AP9" s="60"/>
      <c r="AQ9" s="60"/>
      <c r="AR9" s="60"/>
      <c r="AS9" s="60"/>
      <c r="AT9" s="60"/>
    </row>
    <row r="10" spans="1:46" ht="15.75" customHeight="1" thickTop="1">
      <c r="A10" s="113"/>
      <c r="B10" s="113"/>
      <c r="C10" s="117" t="s">
        <v>25</v>
      </c>
      <c r="D10" s="117"/>
      <c r="E10" s="24"/>
      <c r="F10" s="25">
        <f>IF(E10=0,0,VLOOKUP(E10,TC!B$5:C$51,2,FALSE))</f>
        <v>0</v>
      </c>
      <c r="G10" s="25"/>
      <c r="H10" s="120">
        <v>720</v>
      </c>
      <c r="I10" s="123">
        <f>F10*G10+F11*G11+F12*G12</f>
        <v>0</v>
      </c>
      <c r="J10" s="126"/>
      <c r="K10" s="129"/>
      <c r="L10" s="132"/>
      <c r="M10" s="135"/>
      <c r="N10" s="138"/>
      <c r="O10" s="141"/>
      <c r="P10" s="144"/>
      <c r="Q10" s="147"/>
      <c r="R10" s="150"/>
      <c r="S10" s="153"/>
      <c r="T10" s="156"/>
      <c r="U10" s="76">
        <f t="shared" ref="U10" si="3">SUM(I10:T12)</f>
        <v>0</v>
      </c>
      <c r="V10" s="74">
        <f t="shared" ref="V10" si="4">U10/$H10</f>
        <v>0</v>
      </c>
      <c r="W10" s="74">
        <f t="shared" ref="W10" si="5">I10/$H10</f>
        <v>0</v>
      </c>
      <c r="X10" s="79">
        <f t="shared" ref="X10:AH10" si="6">IF(J10=0,0,J10/$H10)</f>
        <v>0</v>
      </c>
      <c r="Y10" s="82">
        <f t="shared" si="6"/>
        <v>0</v>
      </c>
      <c r="Z10" s="85">
        <f t="shared" si="6"/>
        <v>0</v>
      </c>
      <c r="AA10" s="88">
        <f t="shared" si="6"/>
        <v>0</v>
      </c>
      <c r="AB10" s="91">
        <f t="shared" si="6"/>
        <v>0</v>
      </c>
      <c r="AC10" s="94">
        <f t="shared" si="6"/>
        <v>0</v>
      </c>
      <c r="AD10" s="97">
        <f t="shared" si="6"/>
        <v>0</v>
      </c>
      <c r="AE10" s="100">
        <f t="shared" si="6"/>
        <v>0</v>
      </c>
      <c r="AF10" s="103">
        <f t="shared" si="6"/>
        <v>0</v>
      </c>
      <c r="AG10" s="106">
        <f t="shared" si="6"/>
        <v>0</v>
      </c>
      <c r="AH10" s="109">
        <f t="shared" si="6"/>
        <v>0</v>
      </c>
      <c r="AI10" s="61"/>
      <c r="AJ10" s="60"/>
      <c r="AK10" s="60"/>
      <c r="AL10" s="60"/>
      <c r="AM10" s="60"/>
      <c r="AN10" s="15" t="s">
        <v>27</v>
      </c>
      <c r="AO10" s="60"/>
      <c r="AP10" s="60"/>
      <c r="AQ10" s="60"/>
      <c r="AR10" s="60"/>
      <c r="AS10" s="60"/>
      <c r="AT10" s="60"/>
    </row>
    <row r="11" spans="1:46" ht="15.75" customHeight="1">
      <c r="A11" s="113"/>
      <c r="B11" s="113"/>
      <c r="C11" s="118"/>
      <c r="D11" s="118"/>
      <c r="E11" s="8"/>
      <c r="F11" s="10">
        <f>IF(E11=0,0,VLOOKUP(E11,TC!B$5:C$51,2,FALSE))</f>
        <v>0</v>
      </c>
      <c r="G11" s="10"/>
      <c r="H11" s="121"/>
      <c r="I11" s="124"/>
      <c r="J11" s="127"/>
      <c r="K11" s="130"/>
      <c r="L11" s="133"/>
      <c r="M11" s="136"/>
      <c r="N11" s="139"/>
      <c r="O11" s="142"/>
      <c r="P11" s="145"/>
      <c r="Q11" s="148"/>
      <c r="R11" s="151"/>
      <c r="S11" s="154"/>
      <c r="T11" s="157"/>
      <c r="U11" s="77"/>
      <c r="V11" s="72"/>
      <c r="W11" s="72"/>
      <c r="X11" s="80"/>
      <c r="Y11" s="83"/>
      <c r="Z11" s="86"/>
      <c r="AA11" s="89"/>
      <c r="AB11" s="92"/>
      <c r="AC11" s="95"/>
      <c r="AD11" s="98"/>
      <c r="AE11" s="101"/>
      <c r="AF11" s="104"/>
      <c r="AG11" s="107"/>
      <c r="AH11" s="110"/>
      <c r="AI11" s="61"/>
      <c r="AJ11" s="60"/>
      <c r="AK11" s="60"/>
      <c r="AL11" s="60"/>
      <c r="AM11" s="60"/>
      <c r="AN11" s="15" t="s">
        <v>28</v>
      </c>
      <c r="AO11" s="60"/>
      <c r="AP11" s="60"/>
      <c r="AQ11" s="60"/>
      <c r="AR11" s="60"/>
      <c r="AS11" s="60"/>
      <c r="AT11" s="60"/>
    </row>
    <row r="12" spans="1:46" ht="16.5" customHeight="1" thickBot="1">
      <c r="A12" s="114"/>
      <c r="B12" s="114"/>
      <c r="C12" s="119"/>
      <c r="D12" s="119"/>
      <c r="E12" s="12"/>
      <c r="F12" s="13">
        <f>IF(E12=0,0,VLOOKUP(E12,TC!B$5:C$51,2,FALSE))</f>
        <v>0</v>
      </c>
      <c r="G12" s="13"/>
      <c r="H12" s="122"/>
      <c r="I12" s="125"/>
      <c r="J12" s="128"/>
      <c r="K12" s="131"/>
      <c r="L12" s="134"/>
      <c r="M12" s="137"/>
      <c r="N12" s="140"/>
      <c r="O12" s="143"/>
      <c r="P12" s="146"/>
      <c r="Q12" s="149"/>
      <c r="R12" s="152"/>
      <c r="S12" s="155"/>
      <c r="T12" s="158"/>
      <c r="U12" s="78"/>
      <c r="V12" s="75"/>
      <c r="W12" s="75"/>
      <c r="X12" s="81"/>
      <c r="Y12" s="84"/>
      <c r="Z12" s="87"/>
      <c r="AA12" s="90"/>
      <c r="AB12" s="93"/>
      <c r="AC12" s="96"/>
      <c r="AD12" s="99"/>
      <c r="AE12" s="102"/>
      <c r="AF12" s="105"/>
      <c r="AG12" s="108"/>
      <c r="AH12" s="111"/>
      <c r="AI12" s="61"/>
      <c r="AJ12" s="60"/>
      <c r="AK12" s="60"/>
      <c r="AL12" s="60"/>
      <c r="AM12" s="60"/>
      <c r="AN12" s="15" t="s">
        <v>30</v>
      </c>
      <c r="AO12" s="60"/>
      <c r="AP12" s="60"/>
      <c r="AQ12" s="60"/>
      <c r="AR12" s="60"/>
      <c r="AS12" s="60"/>
      <c r="AT12" s="60"/>
    </row>
    <row r="13" spans="1:46" ht="15.75" customHeight="1">
      <c r="A13" s="112" t="s">
        <v>40</v>
      </c>
      <c r="B13" s="112">
        <f>+B7+1</f>
        <v>44532</v>
      </c>
      <c r="C13" s="163" t="s">
        <v>23</v>
      </c>
      <c r="D13" s="118"/>
      <c r="E13" s="8"/>
      <c r="F13" s="9">
        <f>IF(E13=0,0,VLOOKUP(E13,TC!B$5:C$51,2,FALSE))</f>
        <v>0</v>
      </c>
      <c r="G13" s="9"/>
      <c r="H13" s="121">
        <v>720</v>
      </c>
      <c r="I13" s="124">
        <f>F13*G13+F14*G14+F15*G15</f>
        <v>0</v>
      </c>
      <c r="J13" s="127"/>
      <c r="K13" s="130"/>
      <c r="L13" s="133"/>
      <c r="M13" s="136"/>
      <c r="N13" s="139"/>
      <c r="O13" s="142"/>
      <c r="P13" s="175"/>
      <c r="Q13" s="148"/>
      <c r="R13" s="151"/>
      <c r="S13" s="179"/>
      <c r="T13" s="157"/>
      <c r="U13" s="77">
        <f t="shared" ref="U13" si="7">SUM(I13:T15)</f>
        <v>0</v>
      </c>
      <c r="V13" s="72">
        <f t="shared" ref="V13" si="8">U13/$H13</f>
        <v>0</v>
      </c>
      <c r="W13" s="72">
        <f t="shared" ref="W13" si="9">I13/$H13</f>
        <v>0</v>
      </c>
      <c r="X13" s="80">
        <f t="shared" ref="X13:AH13" si="10">IF(J13=0,0,J13/$H13)</f>
        <v>0</v>
      </c>
      <c r="Y13" s="83">
        <f t="shared" si="10"/>
        <v>0</v>
      </c>
      <c r="Z13" s="86">
        <f t="shared" si="10"/>
        <v>0</v>
      </c>
      <c r="AA13" s="89">
        <f t="shared" si="10"/>
        <v>0</v>
      </c>
      <c r="AB13" s="92">
        <f t="shared" si="10"/>
        <v>0</v>
      </c>
      <c r="AC13" s="95">
        <f t="shared" si="10"/>
        <v>0</v>
      </c>
      <c r="AD13" s="98">
        <f t="shared" si="10"/>
        <v>0</v>
      </c>
      <c r="AE13" s="101">
        <f t="shared" si="10"/>
        <v>0</v>
      </c>
      <c r="AF13" s="104">
        <f t="shared" si="10"/>
        <v>0</v>
      </c>
      <c r="AG13" s="160">
        <f t="shared" si="10"/>
        <v>0</v>
      </c>
      <c r="AH13" s="110">
        <f t="shared" si="10"/>
        <v>0</v>
      </c>
      <c r="AI13" s="115"/>
      <c r="AJ13" s="60"/>
      <c r="AK13" s="60"/>
      <c r="AL13" s="60"/>
      <c r="AM13" s="60"/>
      <c r="AN13" s="22" t="s">
        <v>31</v>
      </c>
      <c r="AO13" s="60"/>
      <c r="AP13" s="60"/>
      <c r="AQ13" s="60"/>
      <c r="AR13" s="60"/>
      <c r="AS13" s="60"/>
      <c r="AT13" s="60"/>
    </row>
    <row r="14" spans="1:46" ht="15.75" customHeight="1">
      <c r="A14" s="113"/>
      <c r="B14" s="113"/>
      <c r="C14" s="164"/>
      <c r="D14" s="118"/>
      <c r="E14" s="8"/>
      <c r="F14" s="10">
        <f>IF(E14=0,0,VLOOKUP(E14,TC!B$5:C$51,2,FALSE))</f>
        <v>0</v>
      </c>
      <c r="G14" s="10"/>
      <c r="H14" s="121"/>
      <c r="I14" s="124"/>
      <c r="J14" s="127"/>
      <c r="K14" s="130"/>
      <c r="L14" s="133"/>
      <c r="M14" s="136"/>
      <c r="N14" s="139"/>
      <c r="O14" s="142"/>
      <c r="P14" s="175"/>
      <c r="Q14" s="148"/>
      <c r="R14" s="151"/>
      <c r="S14" s="154"/>
      <c r="T14" s="157"/>
      <c r="U14" s="77"/>
      <c r="V14" s="72"/>
      <c r="W14" s="72"/>
      <c r="X14" s="80"/>
      <c r="Y14" s="83"/>
      <c r="Z14" s="86"/>
      <c r="AA14" s="89"/>
      <c r="AB14" s="92"/>
      <c r="AC14" s="95"/>
      <c r="AD14" s="98"/>
      <c r="AE14" s="101"/>
      <c r="AF14" s="104"/>
      <c r="AG14" s="107"/>
      <c r="AH14" s="110"/>
      <c r="AI14" s="115"/>
      <c r="AJ14" s="60"/>
      <c r="AK14" s="60"/>
      <c r="AL14" s="60"/>
      <c r="AM14" s="60"/>
      <c r="AN14" s="14" t="s">
        <v>32</v>
      </c>
      <c r="AO14" s="60"/>
      <c r="AP14" s="60"/>
      <c r="AQ14" s="60"/>
      <c r="AR14" s="60"/>
      <c r="AS14" s="60"/>
      <c r="AT14" s="60"/>
    </row>
    <row r="15" spans="1:46" ht="16.5" customHeight="1" thickBot="1">
      <c r="A15" s="113"/>
      <c r="B15" s="113"/>
      <c r="C15" s="165"/>
      <c r="D15" s="166"/>
      <c r="E15" s="16"/>
      <c r="F15" s="17">
        <f>IF(E15=0,0,VLOOKUP(E15,TC!B$5:C$51,2,FALSE))</f>
        <v>0</v>
      </c>
      <c r="G15" s="17"/>
      <c r="H15" s="167"/>
      <c r="I15" s="168"/>
      <c r="J15" s="169"/>
      <c r="K15" s="170"/>
      <c r="L15" s="171"/>
      <c r="M15" s="172"/>
      <c r="N15" s="173"/>
      <c r="O15" s="174"/>
      <c r="P15" s="176"/>
      <c r="Q15" s="177"/>
      <c r="R15" s="178"/>
      <c r="S15" s="180"/>
      <c r="T15" s="181"/>
      <c r="U15" s="182"/>
      <c r="V15" s="73"/>
      <c r="W15" s="73"/>
      <c r="X15" s="183"/>
      <c r="Y15" s="184"/>
      <c r="Z15" s="185"/>
      <c r="AA15" s="186"/>
      <c r="AB15" s="187"/>
      <c r="AC15" s="188"/>
      <c r="AD15" s="189"/>
      <c r="AE15" s="190"/>
      <c r="AF15" s="159"/>
      <c r="AG15" s="161"/>
      <c r="AH15" s="162"/>
      <c r="AI15" s="115"/>
      <c r="AJ15" s="60"/>
      <c r="AK15" s="60"/>
      <c r="AL15" s="60"/>
      <c r="AM15" s="60"/>
      <c r="AN15" s="15" t="s">
        <v>34</v>
      </c>
      <c r="AO15" s="60"/>
      <c r="AP15" s="60"/>
      <c r="AQ15" s="60"/>
      <c r="AR15" s="60"/>
      <c r="AS15" s="60"/>
      <c r="AT15" s="60"/>
    </row>
    <row r="16" spans="1:46" ht="15.75" customHeight="1" thickTop="1">
      <c r="A16" s="113"/>
      <c r="B16" s="113"/>
      <c r="C16" s="117" t="s">
        <v>25</v>
      </c>
      <c r="D16" s="117"/>
      <c r="E16" s="24"/>
      <c r="F16" s="25">
        <f>IF(E16=0,0,VLOOKUP(E16,TC!B$5:C$51,2,FALSE))</f>
        <v>0</v>
      </c>
      <c r="G16" s="25"/>
      <c r="H16" s="120">
        <v>720</v>
      </c>
      <c r="I16" s="123">
        <f>F16*G16+F17*G17+F18*G18</f>
        <v>0</v>
      </c>
      <c r="J16" s="126"/>
      <c r="K16" s="129"/>
      <c r="L16" s="132"/>
      <c r="M16" s="135"/>
      <c r="N16" s="138"/>
      <c r="O16" s="141"/>
      <c r="P16" s="144"/>
      <c r="Q16" s="147"/>
      <c r="R16" s="150"/>
      <c r="S16" s="153"/>
      <c r="T16" s="156"/>
      <c r="U16" s="76">
        <f t="shared" ref="U16" si="11">SUM(I16:T18)</f>
        <v>0</v>
      </c>
      <c r="V16" s="74">
        <f t="shared" ref="V16" si="12">U16/$H16</f>
        <v>0</v>
      </c>
      <c r="W16" s="74">
        <f t="shared" ref="W16" si="13">I16/$H16</f>
        <v>0</v>
      </c>
      <c r="X16" s="79">
        <f t="shared" ref="X16:AH16" si="14">IF(J16=0,0,J16/$H16)</f>
        <v>0</v>
      </c>
      <c r="Y16" s="82">
        <f t="shared" si="14"/>
        <v>0</v>
      </c>
      <c r="Z16" s="85">
        <f t="shared" si="14"/>
        <v>0</v>
      </c>
      <c r="AA16" s="88">
        <f t="shared" si="14"/>
        <v>0</v>
      </c>
      <c r="AB16" s="91">
        <f t="shared" si="14"/>
        <v>0</v>
      </c>
      <c r="AC16" s="94">
        <f t="shared" si="14"/>
        <v>0</v>
      </c>
      <c r="AD16" s="97">
        <f t="shared" si="14"/>
        <v>0</v>
      </c>
      <c r="AE16" s="100">
        <f t="shared" si="14"/>
        <v>0</v>
      </c>
      <c r="AF16" s="103">
        <f t="shared" si="14"/>
        <v>0</v>
      </c>
      <c r="AG16" s="106">
        <f t="shared" si="14"/>
        <v>0</v>
      </c>
      <c r="AH16" s="109">
        <f t="shared" si="14"/>
        <v>0</v>
      </c>
      <c r="AI16" s="61"/>
      <c r="AJ16" s="60"/>
      <c r="AK16" s="60"/>
      <c r="AL16" s="60"/>
      <c r="AM16" s="60"/>
      <c r="AN16" s="15" t="s">
        <v>35</v>
      </c>
      <c r="AO16" s="60"/>
      <c r="AP16" s="60"/>
      <c r="AQ16" s="60"/>
      <c r="AR16" s="60"/>
      <c r="AS16" s="60"/>
      <c r="AT16" s="60"/>
    </row>
    <row r="17" spans="1:46" ht="15.75">
      <c r="A17" s="113"/>
      <c r="B17" s="113"/>
      <c r="C17" s="118"/>
      <c r="D17" s="118"/>
      <c r="E17" s="8"/>
      <c r="F17" s="10">
        <f>IF(E17=0,0,VLOOKUP(E17,TC!B$5:C$51,2,FALSE))</f>
        <v>0</v>
      </c>
      <c r="G17" s="10"/>
      <c r="H17" s="121"/>
      <c r="I17" s="124"/>
      <c r="J17" s="127"/>
      <c r="K17" s="130"/>
      <c r="L17" s="133"/>
      <c r="M17" s="136"/>
      <c r="N17" s="139"/>
      <c r="O17" s="142"/>
      <c r="P17" s="145"/>
      <c r="Q17" s="148"/>
      <c r="R17" s="151"/>
      <c r="S17" s="154"/>
      <c r="T17" s="157"/>
      <c r="U17" s="77"/>
      <c r="V17" s="72"/>
      <c r="W17" s="72"/>
      <c r="X17" s="80"/>
      <c r="Y17" s="83"/>
      <c r="Z17" s="86"/>
      <c r="AA17" s="89"/>
      <c r="AB17" s="92"/>
      <c r="AC17" s="95"/>
      <c r="AD17" s="98"/>
      <c r="AE17" s="101"/>
      <c r="AF17" s="104"/>
      <c r="AG17" s="107"/>
      <c r="AH17" s="110"/>
      <c r="AI17" s="61"/>
      <c r="AJ17" s="60"/>
      <c r="AK17" s="60"/>
      <c r="AL17" s="60"/>
      <c r="AM17" s="60"/>
      <c r="AN17" s="15" t="s">
        <v>36</v>
      </c>
      <c r="AO17" s="60"/>
      <c r="AP17" s="60"/>
      <c r="AQ17" s="60"/>
      <c r="AR17" s="60"/>
      <c r="AS17" s="60"/>
      <c r="AT17" s="60"/>
    </row>
    <row r="18" spans="1:46" ht="16.5" thickBot="1">
      <c r="A18" s="114"/>
      <c r="B18" s="114"/>
      <c r="C18" s="119"/>
      <c r="D18" s="119"/>
      <c r="E18" s="12"/>
      <c r="F18" s="13">
        <f>IF(E18=0,0,VLOOKUP(E18,TC!B$5:C$51,2,FALSE))</f>
        <v>0</v>
      </c>
      <c r="G18" s="13"/>
      <c r="H18" s="122"/>
      <c r="I18" s="125"/>
      <c r="J18" s="128"/>
      <c r="K18" s="131"/>
      <c r="L18" s="134"/>
      <c r="M18" s="137"/>
      <c r="N18" s="140"/>
      <c r="O18" s="143"/>
      <c r="P18" s="146"/>
      <c r="Q18" s="149"/>
      <c r="R18" s="152"/>
      <c r="S18" s="155"/>
      <c r="T18" s="158"/>
      <c r="U18" s="78"/>
      <c r="V18" s="75"/>
      <c r="W18" s="75"/>
      <c r="X18" s="81"/>
      <c r="Y18" s="84"/>
      <c r="Z18" s="87"/>
      <c r="AA18" s="90"/>
      <c r="AB18" s="93"/>
      <c r="AC18" s="96"/>
      <c r="AD18" s="99"/>
      <c r="AE18" s="102"/>
      <c r="AF18" s="105"/>
      <c r="AG18" s="108"/>
      <c r="AH18" s="111"/>
      <c r="AI18" s="61"/>
      <c r="AJ18" s="60"/>
      <c r="AK18" s="60"/>
      <c r="AL18" s="60"/>
      <c r="AM18" s="60"/>
      <c r="AN18" s="15" t="s">
        <v>37</v>
      </c>
      <c r="AO18" s="60"/>
      <c r="AP18" s="60"/>
      <c r="AQ18" s="60"/>
      <c r="AR18" s="60"/>
      <c r="AS18" s="60"/>
      <c r="AT18" s="60"/>
    </row>
    <row r="19" spans="1:46" ht="15.75" customHeight="1">
      <c r="A19" s="112" t="s">
        <v>46</v>
      </c>
      <c r="B19" s="112">
        <f t="shared" ref="B19" si="15">+B13+1</f>
        <v>44533</v>
      </c>
      <c r="C19" s="163" t="s">
        <v>23</v>
      </c>
      <c r="D19" s="118"/>
      <c r="E19" s="8"/>
      <c r="F19" s="9">
        <f>IF(E19=0,0,VLOOKUP(E19,TC!B$5:C$51,2,FALSE))</f>
        <v>0</v>
      </c>
      <c r="G19" s="9"/>
      <c r="H19" s="121">
        <v>720</v>
      </c>
      <c r="I19" s="124">
        <f>F19*G19+F20*G20+F21*G21</f>
        <v>0</v>
      </c>
      <c r="J19" s="127"/>
      <c r="K19" s="130"/>
      <c r="L19" s="133"/>
      <c r="M19" s="136"/>
      <c r="N19" s="139"/>
      <c r="O19" s="142"/>
      <c r="P19" s="175"/>
      <c r="Q19" s="148"/>
      <c r="R19" s="151"/>
      <c r="S19" s="179"/>
      <c r="T19" s="157"/>
      <c r="U19" s="77">
        <f t="shared" ref="U19" si="16">SUM(I19:T21)</f>
        <v>0</v>
      </c>
      <c r="V19" s="72">
        <f t="shared" ref="V19" si="17">U19/$H19</f>
        <v>0</v>
      </c>
      <c r="W19" s="72">
        <f t="shared" ref="W19" si="18">I19/$H19</f>
        <v>0</v>
      </c>
      <c r="X19" s="80">
        <f t="shared" ref="X19" si="19">IF(J19=0,0,J19/$H19)</f>
        <v>0</v>
      </c>
      <c r="Y19" s="83">
        <f t="shared" ref="Y19" si="20">IF(K19=0,0,K19/$H19)</f>
        <v>0</v>
      </c>
      <c r="Z19" s="86">
        <f t="shared" ref="Z19" si="21">IF(L19=0,0,L19/$H19)</f>
        <v>0</v>
      </c>
      <c r="AA19" s="89">
        <f t="shared" ref="AA19" si="22">IF(M19=0,0,M19/$H19)</f>
        <v>0</v>
      </c>
      <c r="AB19" s="92">
        <f t="shared" ref="AB19" si="23">IF(N19=0,0,N19/$H19)</f>
        <v>0</v>
      </c>
      <c r="AC19" s="95">
        <f t="shared" ref="AC19" si="24">IF(O19=0,0,O19/$H19)</f>
        <v>0</v>
      </c>
      <c r="AD19" s="98">
        <f t="shared" ref="AD19" si="25">IF(P19=0,0,P19/$H19)</f>
        <v>0</v>
      </c>
      <c r="AE19" s="101">
        <f t="shared" ref="AE19" si="26">IF(Q19=0,0,Q19/$H19)</f>
        <v>0</v>
      </c>
      <c r="AF19" s="104">
        <f t="shared" ref="AF19" si="27">IF(R19=0,0,R19/$H19)</f>
        <v>0</v>
      </c>
      <c r="AG19" s="160">
        <f t="shared" ref="AG19" si="28">IF(S19=0,0,S19/$H19)</f>
        <v>0</v>
      </c>
      <c r="AH19" s="110">
        <f t="shared" ref="AH19" si="29">IF(T19=0,0,T19/$H19)</f>
        <v>0</v>
      </c>
      <c r="AI19" s="115"/>
      <c r="AJ19" s="60"/>
      <c r="AK19" s="60"/>
      <c r="AL19" s="60"/>
      <c r="AM19" s="60"/>
      <c r="AN19" s="22"/>
      <c r="AO19" s="60"/>
      <c r="AP19" s="60"/>
      <c r="AQ19" s="60"/>
      <c r="AR19" s="60"/>
      <c r="AS19" s="60"/>
      <c r="AT19" s="60"/>
    </row>
    <row r="20" spans="1:46" ht="15.75" customHeight="1">
      <c r="A20" s="113"/>
      <c r="B20" s="113"/>
      <c r="C20" s="164"/>
      <c r="D20" s="118"/>
      <c r="E20" s="8"/>
      <c r="F20" s="10">
        <f>IF(E20=0,0,VLOOKUP(E20,TC!B$5:C$51,2,FALSE))</f>
        <v>0</v>
      </c>
      <c r="G20" s="10"/>
      <c r="H20" s="121"/>
      <c r="I20" s="124"/>
      <c r="J20" s="127"/>
      <c r="K20" s="130"/>
      <c r="L20" s="133"/>
      <c r="M20" s="136"/>
      <c r="N20" s="139"/>
      <c r="O20" s="142"/>
      <c r="P20" s="175"/>
      <c r="Q20" s="148"/>
      <c r="R20" s="151"/>
      <c r="S20" s="154"/>
      <c r="T20" s="157"/>
      <c r="U20" s="77"/>
      <c r="V20" s="72"/>
      <c r="W20" s="72"/>
      <c r="X20" s="80"/>
      <c r="Y20" s="83"/>
      <c r="Z20" s="86"/>
      <c r="AA20" s="89"/>
      <c r="AB20" s="92"/>
      <c r="AC20" s="95"/>
      <c r="AD20" s="98"/>
      <c r="AE20" s="101"/>
      <c r="AF20" s="104"/>
      <c r="AG20" s="107"/>
      <c r="AH20" s="110"/>
      <c r="AI20" s="115"/>
      <c r="AJ20" s="60"/>
      <c r="AK20" s="60"/>
      <c r="AL20" s="60"/>
      <c r="AM20" s="60"/>
      <c r="AN20" s="14"/>
      <c r="AO20" s="60"/>
      <c r="AP20" s="60"/>
      <c r="AQ20" s="60"/>
      <c r="AR20" s="60"/>
      <c r="AS20" s="60"/>
      <c r="AT20" s="60"/>
    </row>
    <row r="21" spans="1:46" ht="16.5" customHeight="1" thickBot="1">
      <c r="A21" s="113"/>
      <c r="B21" s="113"/>
      <c r="C21" s="165"/>
      <c r="D21" s="166"/>
      <c r="E21" s="16"/>
      <c r="F21" s="17">
        <f>IF(E21=0,0,VLOOKUP(E21,TC!B$5:C$51,2,FALSE))</f>
        <v>0</v>
      </c>
      <c r="G21" s="17"/>
      <c r="H21" s="167"/>
      <c r="I21" s="168"/>
      <c r="J21" s="169"/>
      <c r="K21" s="170"/>
      <c r="L21" s="171"/>
      <c r="M21" s="172"/>
      <c r="N21" s="173"/>
      <c r="O21" s="174"/>
      <c r="P21" s="176"/>
      <c r="Q21" s="177"/>
      <c r="R21" s="178"/>
      <c r="S21" s="180"/>
      <c r="T21" s="181"/>
      <c r="U21" s="182"/>
      <c r="V21" s="73"/>
      <c r="W21" s="73"/>
      <c r="X21" s="183"/>
      <c r="Y21" s="184"/>
      <c r="Z21" s="185"/>
      <c r="AA21" s="186"/>
      <c r="AB21" s="187"/>
      <c r="AC21" s="188"/>
      <c r="AD21" s="189"/>
      <c r="AE21" s="190"/>
      <c r="AF21" s="159"/>
      <c r="AG21" s="161"/>
      <c r="AH21" s="162"/>
      <c r="AI21" s="115"/>
      <c r="AJ21" s="60"/>
      <c r="AK21" s="60"/>
      <c r="AL21" s="60"/>
      <c r="AM21" s="60"/>
      <c r="AN21" s="15"/>
      <c r="AO21" s="60"/>
      <c r="AP21" s="60"/>
      <c r="AQ21" s="60"/>
      <c r="AR21" s="60"/>
      <c r="AS21" s="60"/>
      <c r="AT21" s="60"/>
    </row>
    <row r="22" spans="1:46" ht="15.75" customHeight="1" thickTop="1">
      <c r="A22" s="113" t="s">
        <v>46</v>
      </c>
      <c r="B22" s="113"/>
      <c r="C22" s="117" t="s">
        <v>25</v>
      </c>
      <c r="D22" s="117"/>
      <c r="E22" s="24"/>
      <c r="F22" s="25">
        <f>IF(E22=0,0,VLOOKUP(E22,TC!B$5:C$51,2,FALSE))</f>
        <v>0</v>
      </c>
      <c r="G22" s="25"/>
      <c r="H22" s="120">
        <v>720</v>
      </c>
      <c r="I22" s="123">
        <f>F22*G22+F23*G23+F24*G24</f>
        <v>0</v>
      </c>
      <c r="J22" s="126"/>
      <c r="K22" s="129"/>
      <c r="L22" s="132"/>
      <c r="M22" s="135"/>
      <c r="N22" s="138"/>
      <c r="O22" s="141"/>
      <c r="P22" s="144"/>
      <c r="Q22" s="147"/>
      <c r="R22" s="150"/>
      <c r="S22" s="153"/>
      <c r="T22" s="156"/>
      <c r="U22" s="76">
        <f t="shared" ref="U22" si="30">SUM(I22:T24)</f>
        <v>0</v>
      </c>
      <c r="V22" s="74">
        <f t="shared" ref="V22" si="31">U22/$H22</f>
        <v>0</v>
      </c>
      <c r="W22" s="74">
        <f t="shared" ref="W22" si="32">I22/$H22</f>
        <v>0</v>
      </c>
      <c r="X22" s="79">
        <f t="shared" ref="X22" si="33">IF(J22=0,0,J22/$H22)</f>
        <v>0</v>
      </c>
      <c r="Y22" s="82">
        <f t="shared" ref="Y22" si="34">IF(K22=0,0,K22/$H22)</f>
        <v>0</v>
      </c>
      <c r="Z22" s="85">
        <f t="shared" ref="Z22" si="35">IF(L22=0,0,L22/$H22)</f>
        <v>0</v>
      </c>
      <c r="AA22" s="88">
        <f t="shared" ref="AA22" si="36">IF(M22=0,0,M22/$H22)</f>
        <v>0</v>
      </c>
      <c r="AB22" s="91">
        <f t="shared" ref="AB22" si="37">IF(N22=0,0,N22/$H22)</f>
        <v>0</v>
      </c>
      <c r="AC22" s="94">
        <f t="shared" ref="AC22" si="38">IF(O22=0,0,O22/$H22)</f>
        <v>0</v>
      </c>
      <c r="AD22" s="97">
        <f t="shared" ref="AD22" si="39">IF(P22=0,0,P22/$H22)</f>
        <v>0</v>
      </c>
      <c r="AE22" s="100">
        <f t="shared" ref="AE22" si="40">IF(Q22=0,0,Q22/$H22)</f>
        <v>0</v>
      </c>
      <c r="AF22" s="103">
        <f t="shared" ref="AF22" si="41">IF(R22=0,0,R22/$H22)</f>
        <v>0</v>
      </c>
      <c r="AG22" s="106">
        <f t="shared" ref="AG22" si="42">IF(S22=0,0,S22/$H22)</f>
        <v>0</v>
      </c>
      <c r="AH22" s="109">
        <f t="shared" ref="AH22" si="43">IF(T22=0,0,T22/$H22)</f>
        <v>0</v>
      </c>
      <c r="AI22" s="68"/>
      <c r="AJ22" s="60"/>
      <c r="AK22" s="60"/>
      <c r="AL22" s="60"/>
      <c r="AM22" s="60"/>
      <c r="AN22" s="15"/>
      <c r="AO22" s="60"/>
      <c r="AP22" s="60"/>
      <c r="AQ22" s="60"/>
      <c r="AR22" s="60"/>
      <c r="AS22" s="60"/>
      <c r="AT22" s="60"/>
    </row>
    <row r="23" spans="1:46" ht="15.75">
      <c r="A23" s="113"/>
      <c r="B23" s="113"/>
      <c r="C23" s="118"/>
      <c r="D23" s="118"/>
      <c r="E23" s="8"/>
      <c r="F23" s="10">
        <f>IF(E23=0,0,VLOOKUP(E23,TC!B$5:C$51,2,FALSE))</f>
        <v>0</v>
      </c>
      <c r="G23" s="10"/>
      <c r="H23" s="121"/>
      <c r="I23" s="124"/>
      <c r="J23" s="127"/>
      <c r="K23" s="130"/>
      <c r="L23" s="133"/>
      <c r="M23" s="136"/>
      <c r="N23" s="139"/>
      <c r="O23" s="142"/>
      <c r="P23" s="145"/>
      <c r="Q23" s="148"/>
      <c r="R23" s="151"/>
      <c r="S23" s="154"/>
      <c r="T23" s="157"/>
      <c r="U23" s="77"/>
      <c r="V23" s="72"/>
      <c r="W23" s="72"/>
      <c r="X23" s="80"/>
      <c r="Y23" s="83"/>
      <c r="Z23" s="86"/>
      <c r="AA23" s="89"/>
      <c r="AB23" s="92"/>
      <c r="AC23" s="95"/>
      <c r="AD23" s="98"/>
      <c r="AE23" s="101"/>
      <c r="AF23" s="104"/>
      <c r="AG23" s="107"/>
      <c r="AH23" s="110"/>
      <c r="AI23" s="68"/>
      <c r="AJ23" s="60"/>
      <c r="AK23" s="60"/>
      <c r="AL23" s="60"/>
      <c r="AM23" s="60"/>
      <c r="AN23" s="15"/>
      <c r="AO23" s="60"/>
      <c r="AP23" s="60"/>
      <c r="AQ23" s="60"/>
      <c r="AR23" s="60"/>
      <c r="AS23" s="60"/>
      <c r="AT23" s="60"/>
    </row>
    <row r="24" spans="1:46" ht="16.5" thickBot="1">
      <c r="A24" s="114"/>
      <c r="B24" s="114"/>
      <c r="C24" s="119"/>
      <c r="D24" s="119"/>
      <c r="E24" s="12"/>
      <c r="F24" s="13">
        <f>IF(E24=0,0,VLOOKUP(E24,TC!B$5:C$51,2,FALSE))</f>
        <v>0</v>
      </c>
      <c r="G24" s="13"/>
      <c r="H24" s="122"/>
      <c r="I24" s="125"/>
      <c r="J24" s="128"/>
      <c r="K24" s="131"/>
      <c r="L24" s="134"/>
      <c r="M24" s="137"/>
      <c r="N24" s="140"/>
      <c r="O24" s="143"/>
      <c r="P24" s="146"/>
      <c r="Q24" s="149"/>
      <c r="R24" s="152"/>
      <c r="S24" s="155"/>
      <c r="T24" s="158"/>
      <c r="U24" s="78"/>
      <c r="V24" s="75"/>
      <c r="W24" s="75"/>
      <c r="X24" s="81"/>
      <c r="Y24" s="84"/>
      <c r="Z24" s="87"/>
      <c r="AA24" s="90"/>
      <c r="AB24" s="93"/>
      <c r="AC24" s="96"/>
      <c r="AD24" s="99"/>
      <c r="AE24" s="102"/>
      <c r="AF24" s="105"/>
      <c r="AG24" s="108"/>
      <c r="AH24" s="111"/>
      <c r="AI24" s="68"/>
      <c r="AJ24" s="60"/>
      <c r="AK24" s="60"/>
      <c r="AL24" s="60"/>
      <c r="AM24" s="60"/>
      <c r="AN24" s="15"/>
      <c r="AO24" s="60"/>
      <c r="AP24" s="60"/>
      <c r="AQ24" s="60"/>
      <c r="AR24" s="60"/>
      <c r="AS24" s="60"/>
      <c r="AT24" s="60"/>
    </row>
    <row r="25" spans="1:46" ht="15.75" customHeight="1">
      <c r="A25" s="112" t="s">
        <v>54</v>
      </c>
      <c r="B25" s="112">
        <f t="shared" ref="B25" si="44">+B19+1</f>
        <v>44534</v>
      </c>
      <c r="C25" s="163" t="s">
        <v>23</v>
      </c>
      <c r="D25" s="118"/>
      <c r="E25" s="8"/>
      <c r="F25" s="9">
        <f>IF(E25=0,0,VLOOKUP(E25,TC!B$5:C$51,2,FALSE))</f>
        <v>0</v>
      </c>
      <c r="G25" s="9"/>
      <c r="H25" s="121">
        <v>720</v>
      </c>
      <c r="I25" s="124">
        <f>F25*G25+F26*G26+F27*G27</f>
        <v>0</v>
      </c>
      <c r="J25" s="127"/>
      <c r="K25" s="130"/>
      <c r="L25" s="133"/>
      <c r="M25" s="136"/>
      <c r="N25" s="139"/>
      <c r="O25" s="142"/>
      <c r="P25" s="175"/>
      <c r="Q25" s="148"/>
      <c r="R25" s="151"/>
      <c r="S25" s="179"/>
      <c r="T25" s="157"/>
      <c r="U25" s="77">
        <f t="shared" ref="U25" si="45">SUM(I25:T27)</f>
        <v>0</v>
      </c>
      <c r="V25" s="72">
        <f t="shared" ref="V25" si="46">U25/$H25</f>
        <v>0</v>
      </c>
      <c r="W25" s="72">
        <f t="shared" ref="W25" si="47">I25/$H25</f>
        <v>0</v>
      </c>
      <c r="X25" s="80">
        <f t="shared" ref="X25:AH25" si="48">IF(J25=0,0,J25/$H25)</f>
        <v>0</v>
      </c>
      <c r="Y25" s="83">
        <f t="shared" si="48"/>
        <v>0</v>
      </c>
      <c r="Z25" s="86">
        <f t="shared" si="48"/>
        <v>0</v>
      </c>
      <c r="AA25" s="89">
        <f t="shared" si="48"/>
        <v>0</v>
      </c>
      <c r="AB25" s="92">
        <f t="shared" si="48"/>
        <v>0</v>
      </c>
      <c r="AC25" s="95">
        <f t="shared" si="48"/>
        <v>0</v>
      </c>
      <c r="AD25" s="98">
        <f t="shared" si="48"/>
        <v>0</v>
      </c>
      <c r="AE25" s="101">
        <f t="shared" si="48"/>
        <v>0</v>
      </c>
      <c r="AF25" s="104">
        <f t="shared" si="48"/>
        <v>0</v>
      </c>
      <c r="AG25" s="160">
        <f t="shared" si="48"/>
        <v>0</v>
      </c>
      <c r="AH25" s="110">
        <f t="shared" si="48"/>
        <v>0</v>
      </c>
      <c r="AI25" s="115"/>
      <c r="AJ25" s="60"/>
      <c r="AK25" s="60"/>
      <c r="AL25" s="60"/>
      <c r="AM25" s="60"/>
      <c r="AN25" s="22" t="s">
        <v>38</v>
      </c>
      <c r="AO25" s="60"/>
      <c r="AP25" s="60"/>
      <c r="AQ25" s="60"/>
      <c r="AR25" s="60"/>
      <c r="AS25" s="60"/>
      <c r="AT25" s="60"/>
    </row>
    <row r="26" spans="1:46" ht="15.75" customHeight="1">
      <c r="A26" s="113"/>
      <c r="B26" s="113"/>
      <c r="C26" s="164"/>
      <c r="D26" s="118"/>
      <c r="E26" s="8"/>
      <c r="F26" s="10">
        <f>IF(E26=0,0,VLOOKUP(E26,TC!B$5:C$51,2,FALSE))</f>
        <v>0</v>
      </c>
      <c r="G26" s="10"/>
      <c r="H26" s="121"/>
      <c r="I26" s="124"/>
      <c r="J26" s="127"/>
      <c r="K26" s="130"/>
      <c r="L26" s="133"/>
      <c r="M26" s="136"/>
      <c r="N26" s="139"/>
      <c r="O26" s="142"/>
      <c r="P26" s="175"/>
      <c r="Q26" s="148"/>
      <c r="R26" s="151"/>
      <c r="S26" s="154"/>
      <c r="T26" s="157"/>
      <c r="U26" s="77"/>
      <c r="V26" s="72"/>
      <c r="W26" s="72"/>
      <c r="X26" s="80"/>
      <c r="Y26" s="83"/>
      <c r="Z26" s="86"/>
      <c r="AA26" s="89"/>
      <c r="AB26" s="92"/>
      <c r="AC26" s="95"/>
      <c r="AD26" s="98"/>
      <c r="AE26" s="101"/>
      <c r="AF26" s="104"/>
      <c r="AG26" s="107"/>
      <c r="AH26" s="110"/>
      <c r="AI26" s="115"/>
      <c r="AJ26" s="60"/>
      <c r="AK26" s="60"/>
      <c r="AL26" s="60"/>
      <c r="AM26" s="60"/>
      <c r="AN26" s="22" t="s">
        <v>39</v>
      </c>
      <c r="AO26" s="60"/>
      <c r="AP26" s="60"/>
      <c r="AQ26" s="60"/>
      <c r="AR26" s="60"/>
      <c r="AS26" s="60"/>
      <c r="AT26" s="60"/>
    </row>
    <row r="27" spans="1:46" ht="16.5" customHeight="1" thickBot="1">
      <c r="A27" s="113"/>
      <c r="B27" s="113"/>
      <c r="C27" s="165"/>
      <c r="D27" s="166"/>
      <c r="E27" s="16"/>
      <c r="F27" s="17">
        <f>IF(E27=0,0,VLOOKUP(E27,TC!B$5:C$51,2,FALSE))</f>
        <v>0</v>
      </c>
      <c r="G27" s="17"/>
      <c r="H27" s="167"/>
      <c r="I27" s="168"/>
      <c r="J27" s="169"/>
      <c r="K27" s="170"/>
      <c r="L27" s="171"/>
      <c r="M27" s="172"/>
      <c r="N27" s="173"/>
      <c r="O27" s="174"/>
      <c r="P27" s="176"/>
      <c r="Q27" s="177"/>
      <c r="R27" s="178"/>
      <c r="S27" s="180"/>
      <c r="T27" s="181"/>
      <c r="U27" s="182"/>
      <c r="V27" s="73"/>
      <c r="W27" s="73"/>
      <c r="X27" s="183"/>
      <c r="Y27" s="184"/>
      <c r="Z27" s="185"/>
      <c r="AA27" s="186"/>
      <c r="AB27" s="187"/>
      <c r="AC27" s="188"/>
      <c r="AD27" s="189"/>
      <c r="AE27" s="190"/>
      <c r="AF27" s="159"/>
      <c r="AG27" s="161"/>
      <c r="AH27" s="162"/>
      <c r="AI27" s="115"/>
      <c r="AJ27" s="60"/>
      <c r="AK27" s="60"/>
      <c r="AL27" s="60"/>
      <c r="AM27" s="60"/>
      <c r="AN27" s="22" t="s">
        <v>82</v>
      </c>
      <c r="AO27" s="60"/>
      <c r="AP27" s="60"/>
      <c r="AQ27" s="60"/>
      <c r="AR27" s="60"/>
      <c r="AS27" s="60"/>
      <c r="AT27" s="60"/>
    </row>
    <row r="28" spans="1:46" ht="15.75" customHeight="1" thickTop="1">
      <c r="A28" s="113"/>
      <c r="B28" s="113"/>
      <c r="C28" s="117" t="s">
        <v>25</v>
      </c>
      <c r="D28" s="117"/>
      <c r="E28" s="24"/>
      <c r="F28" s="25">
        <f>IF(E28=0,0,VLOOKUP(E28,TC!B$5:C$51,2,FALSE))</f>
        <v>0</v>
      </c>
      <c r="G28" s="25"/>
      <c r="H28" s="120">
        <v>720</v>
      </c>
      <c r="I28" s="123">
        <f t="shared" ref="I28" si="49">F28*G28+F29*G29+F30*G30</f>
        <v>0</v>
      </c>
      <c r="J28" s="126"/>
      <c r="K28" s="129"/>
      <c r="L28" s="132"/>
      <c r="M28" s="135"/>
      <c r="N28" s="138"/>
      <c r="O28" s="141"/>
      <c r="P28" s="144"/>
      <c r="Q28" s="147"/>
      <c r="R28" s="150"/>
      <c r="S28" s="153"/>
      <c r="T28" s="156"/>
      <c r="U28" s="76">
        <f t="shared" ref="U28" si="50">SUM(I28:T30)</f>
        <v>0</v>
      </c>
      <c r="V28" s="74">
        <f t="shared" ref="V28" si="51">U28/$H28</f>
        <v>0</v>
      </c>
      <c r="W28" s="74">
        <f t="shared" ref="W28" si="52">I28/$H28</f>
        <v>0</v>
      </c>
      <c r="X28" s="79">
        <f t="shared" ref="X28:AH28" si="53">IF(J28=0,0,J28/$H28)</f>
        <v>0</v>
      </c>
      <c r="Y28" s="82">
        <f t="shared" si="53"/>
        <v>0</v>
      </c>
      <c r="Z28" s="85">
        <f t="shared" si="53"/>
        <v>0</v>
      </c>
      <c r="AA28" s="88">
        <f t="shared" si="53"/>
        <v>0</v>
      </c>
      <c r="AB28" s="91">
        <f t="shared" si="53"/>
        <v>0</v>
      </c>
      <c r="AC28" s="94">
        <f t="shared" si="53"/>
        <v>0</v>
      </c>
      <c r="AD28" s="97">
        <f t="shared" si="53"/>
        <v>0</v>
      </c>
      <c r="AE28" s="100">
        <f t="shared" si="53"/>
        <v>0</v>
      </c>
      <c r="AF28" s="103">
        <f t="shared" si="53"/>
        <v>0</v>
      </c>
      <c r="AG28" s="106">
        <f t="shared" si="53"/>
        <v>0</v>
      </c>
      <c r="AH28" s="109">
        <f t="shared" si="53"/>
        <v>0</v>
      </c>
      <c r="AI28" s="61"/>
      <c r="AJ28" s="60"/>
      <c r="AK28" s="60"/>
      <c r="AL28" s="60"/>
      <c r="AM28" s="60"/>
      <c r="AN28" s="15" t="s">
        <v>41</v>
      </c>
      <c r="AO28" s="60"/>
      <c r="AP28" s="60"/>
      <c r="AQ28" s="60"/>
      <c r="AR28" s="60"/>
      <c r="AS28" s="60"/>
      <c r="AT28" s="60"/>
    </row>
    <row r="29" spans="1:46" ht="15.75">
      <c r="A29" s="113"/>
      <c r="B29" s="113"/>
      <c r="C29" s="118"/>
      <c r="D29" s="118"/>
      <c r="E29" s="8"/>
      <c r="F29" s="10">
        <f>IF(E29=0,0,VLOOKUP(E29,TC!B$5:C$51,2,FALSE))</f>
        <v>0</v>
      </c>
      <c r="G29" s="10"/>
      <c r="H29" s="121"/>
      <c r="I29" s="124"/>
      <c r="J29" s="127"/>
      <c r="K29" s="130"/>
      <c r="L29" s="133"/>
      <c r="M29" s="136"/>
      <c r="N29" s="139"/>
      <c r="O29" s="142"/>
      <c r="P29" s="145"/>
      <c r="Q29" s="148"/>
      <c r="R29" s="151"/>
      <c r="S29" s="154"/>
      <c r="T29" s="157"/>
      <c r="U29" s="77"/>
      <c r="V29" s="72"/>
      <c r="W29" s="72"/>
      <c r="X29" s="80"/>
      <c r="Y29" s="83"/>
      <c r="Z29" s="86"/>
      <c r="AA29" s="89"/>
      <c r="AB29" s="92"/>
      <c r="AC29" s="95"/>
      <c r="AD29" s="98"/>
      <c r="AE29" s="101"/>
      <c r="AF29" s="104"/>
      <c r="AG29" s="107"/>
      <c r="AH29" s="110"/>
      <c r="AI29" s="61"/>
      <c r="AJ29" s="60"/>
      <c r="AK29" s="60"/>
      <c r="AL29" s="60"/>
      <c r="AM29" s="60"/>
      <c r="AN29" s="15" t="s">
        <v>42</v>
      </c>
      <c r="AO29" s="60"/>
      <c r="AP29" s="60"/>
      <c r="AQ29" s="60"/>
      <c r="AR29" s="60"/>
      <c r="AS29" s="60"/>
      <c r="AT29" s="60"/>
    </row>
    <row r="30" spans="1:46" ht="16.5" thickBot="1">
      <c r="A30" s="114"/>
      <c r="B30" s="114"/>
      <c r="C30" s="119"/>
      <c r="D30" s="119"/>
      <c r="E30" s="12"/>
      <c r="F30" s="13">
        <f>IF(E30=0,0,VLOOKUP(E30,TC!B$5:C$51,2,FALSE))</f>
        <v>0</v>
      </c>
      <c r="G30" s="13"/>
      <c r="H30" s="122"/>
      <c r="I30" s="125"/>
      <c r="J30" s="128"/>
      <c r="K30" s="131"/>
      <c r="L30" s="134"/>
      <c r="M30" s="137"/>
      <c r="N30" s="140"/>
      <c r="O30" s="143"/>
      <c r="P30" s="146"/>
      <c r="Q30" s="149"/>
      <c r="R30" s="152"/>
      <c r="S30" s="155"/>
      <c r="T30" s="158"/>
      <c r="U30" s="78"/>
      <c r="V30" s="75"/>
      <c r="W30" s="75"/>
      <c r="X30" s="81"/>
      <c r="Y30" s="84"/>
      <c r="Z30" s="87"/>
      <c r="AA30" s="90"/>
      <c r="AB30" s="93"/>
      <c r="AC30" s="96"/>
      <c r="AD30" s="99"/>
      <c r="AE30" s="102"/>
      <c r="AF30" s="105"/>
      <c r="AG30" s="108"/>
      <c r="AH30" s="111"/>
      <c r="AI30" s="61"/>
      <c r="AJ30" s="60"/>
      <c r="AK30" s="60"/>
      <c r="AL30" s="60"/>
      <c r="AM30" s="60"/>
      <c r="AN30" s="15" t="s">
        <v>43</v>
      </c>
      <c r="AO30" s="60"/>
      <c r="AP30" s="60"/>
      <c r="AQ30" s="60"/>
      <c r="AR30" s="60"/>
      <c r="AS30" s="60"/>
      <c r="AT30" s="60"/>
    </row>
    <row r="31" spans="1:46" ht="15.75" customHeight="1">
      <c r="A31" s="112" t="s">
        <v>22</v>
      </c>
      <c r="B31" s="112">
        <f>+B25+2</f>
        <v>44536</v>
      </c>
      <c r="C31" s="163" t="s">
        <v>23</v>
      </c>
      <c r="D31" s="118"/>
      <c r="E31" s="8"/>
      <c r="F31" s="9">
        <f>IF(E31=0,0,VLOOKUP(E31,TC!B$5:C$51,2,FALSE))</f>
        <v>0</v>
      </c>
      <c r="G31" s="9"/>
      <c r="H31" s="121">
        <v>720</v>
      </c>
      <c r="I31" s="124">
        <f>F31*G31+F32*G32+F33*G33</f>
        <v>0</v>
      </c>
      <c r="J31" s="127"/>
      <c r="K31" s="130"/>
      <c r="L31" s="133"/>
      <c r="M31" s="136"/>
      <c r="N31" s="139"/>
      <c r="O31" s="142"/>
      <c r="P31" s="175"/>
      <c r="Q31" s="148"/>
      <c r="R31" s="151"/>
      <c r="S31" s="179"/>
      <c r="T31" s="157"/>
      <c r="U31" s="77">
        <f t="shared" ref="U31" si="54">SUM(I31:T33)</f>
        <v>0</v>
      </c>
      <c r="V31" s="72">
        <f t="shared" ref="V31" si="55">U31/$H31</f>
        <v>0</v>
      </c>
      <c r="W31" s="72">
        <f t="shared" ref="W31" si="56">I31/$H31</f>
        <v>0</v>
      </c>
      <c r="X31" s="80">
        <f t="shared" ref="X31:AH31" si="57">IF(J31=0,0,J31/$H31)</f>
        <v>0</v>
      </c>
      <c r="Y31" s="83">
        <f t="shared" si="57"/>
        <v>0</v>
      </c>
      <c r="Z31" s="86">
        <f t="shared" si="57"/>
        <v>0</v>
      </c>
      <c r="AA31" s="89">
        <f t="shared" si="57"/>
        <v>0</v>
      </c>
      <c r="AB31" s="92">
        <f t="shared" si="57"/>
        <v>0</v>
      </c>
      <c r="AC31" s="95">
        <f t="shared" si="57"/>
        <v>0</v>
      </c>
      <c r="AD31" s="98">
        <f t="shared" si="57"/>
        <v>0</v>
      </c>
      <c r="AE31" s="101">
        <f t="shared" si="57"/>
        <v>0</v>
      </c>
      <c r="AF31" s="104">
        <f t="shared" si="57"/>
        <v>0</v>
      </c>
      <c r="AG31" s="160">
        <f t="shared" si="57"/>
        <v>0</v>
      </c>
      <c r="AH31" s="110">
        <f t="shared" si="57"/>
        <v>0</v>
      </c>
      <c r="AI31" s="115"/>
      <c r="AJ31" s="60"/>
      <c r="AK31" s="60"/>
      <c r="AL31" s="60"/>
      <c r="AM31" s="60"/>
      <c r="AN31" s="15" t="s">
        <v>44</v>
      </c>
      <c r="AO31" s="60"/>
      <c r="AP31" s="60"/>
      <c r="AQ31" s="60"/>
      <c r="AR31" s="60"/>
      <c r="AS31" s="60"/>
      <c r="AT31" s="60"/>
    </row>
    <row r="32" spans="1:46" ht="15.75" customHeight="1">
      <c r="A32" s="113"/>
      <c r="B32" s="113"/>
      <c r="C32" s="164"/>
      <c r="D32" s="118"/>
      <c r="E32" s="8"/>
      <c r="F32" s="10">
        <f>IF(E32=0,0,VLOOKUP(E32,TC!B$5:C$51,2,FALSE))</f>
        <v>0</v>
      </c>
      <c r="G32" s="10"/>
      <c r="H32" s="121"/>
      <c r="I32" s="124"/>
      <c r="J32" s="127"/>
      <c r="K32" s="130"/>
      <c r="L32" s="133"/>
      <c r="M32" s="136"/>
      <c r="N32" s="139"/>
      <c r="O32" s="142"/>
      <c r="P32" s="175"/>
      <c r="Q32" s="148"/>
      <c r="R32" s="151"/>
      <c r="S32" s="154"/>
      <c r="T32" s="157"/>
      <c r="U32" s="77"/>
      <c r="V32" s="72"/>
      <c r="W32" s="72"/>
      <c r="X32" s="80"/>
      <c r="Y32" s="83"/>
      <c r="Z32" s="86"/>
      <c r="AA32" s="89"/>
      <c r="AB32" s="92"/>
      <c r="AC32" s="95"/>
      <c r="AD32" s="98"/>
      <c r="AE32" s="101"/>
      <c r="AF32" s="104"/>
      <c r="AG32" s="107"/>
      <c r="AH32" s="110"/>
      <c r="AI32" s="115"/>
      <c r="AJ32" s="60"/>
      <c r="AK32" s="60"/>
      <c r="AL32" s="60"/>
      <c r="AM32" s="60"/>
      <c r="AN32" s="22" t="s">
        <v>45</v>
      </c>
      <c r="AO32" s="60"/>
      <c r="AP32" s="60"/>
      <c r="AQ32" s="60"/>
      <c r="AR32" s="60"/>
      <c r="AS32" s="60"/>
      <c r="AT32" s="60"/>
    </row>
    <row r="33" spans="1:46" ht="16.5" customHeight="1" thickBot="1">
      <c r="A33" s="113"/>
      <c r="B33" s="113"/>
      <c r="C33" s="165"/>
      <c r="D33" s="166"/>
      <c r="E33" s="16"/>
      <c r="F33" s="17">
        <f>IF(E33=0,0,VLOOKUP(E33,TC!B$5:C$51,2,FALSE))</f>
        <v>0</v>
      </c>
      <c r="G33" s="17"/>
      <c r="H33" s="167"/>
      <c r="I33" s="168"/>
      <c r="J33" s="169"/>
      <c r="K33" s="170"/>
      <c r="L33" s="171"/>
      <c r="M33" s="172"/>
      <c r="N33" s="173"/>
      <c r="O33" s="174"/>
      <c r="P33" s="176"/>
      <c r="Q33" s="177"/>
      <c r="R33" s="178"/>
      <c r="S33" s="180"/>
      <c r="T33" s="181"/>
      <c r="U33" s="182"/>
      <c r="V33" s="73"/>
      <c r="W33" s="73"/>
      <c r="X33" s="183"/>
      <c r="Y33" s="184"/>
      <c r="Z33" s="185"/>
      <c r="AA33" s="186"/>
      <c r="AB33" s="187"/>
      <c r="AC33" s="188"/>
      <c r="AD33" s="189"/>
      <c r="AE33" s="190"/>
      <c r="AF33" s="159"/>
      <c r="AG33" s="161"/>
      <c r="AH33" s="162"/>
      <c r="AI33" s="115"/>
      <c r="AJ33" s="60"/>
      <c r="AK33" s="60"/>
      <c r="AL33" s="60"/>
      <c r="AM33" s="60"/>
      <c r="AN33" s="14" t="s">
        <v>29</v>
      </c>
      <c r="AO33" s="60"/>
      <c r="AP33" s="60"/>
      <c r="AQ33" s="60"/>
      <c r="AR33" s="60"/>
      <c r="AS33" s="60"/>
      <c r="AT33" s="60"/>
    </row>
    <row r="34" spans="1:46" ht="15.75" customHeight="1" thickTop="1">
      <c r="A34" s="113"/>
      <c r="B34" s="113"/>
      <c r="C34" s="117" t="s">
        <v>25</v>
      </c>
      <c r="D34" s="117"/>
      <c r="E34" s="24"/>
      <c r="F34" s="25">
        <f>IF(E34=0,0,VLOOKUP(E34,TC!B$5:C$51,2,FALSE))</f>
        <v>0</v>
      </c>
      <c r="G34" s="25"/>
      <c r="H34" s="120">
        <v>720</v>
      </c>
      <c r="I34" s="123">
        <f t="shared" ref="I34" si="58">F34*G34+F35*G35+F36*G36</f>
        <v>0</v>
      </c>
      <c r="J34" s="126"/>
      <c r="K34" s="129"/>
      <c r="L34" s="132"/>
      <c r="M34" s="135"/>
      <c r="N34" s="138"/>
      <c r="O34" s="141"/>
      <c r="P34" s="144"/>
      <c r="Q34" s="147"/>
      <c r="R34" s="150"/>
      <c r="S34" s="153"/>
      <c r="T34" s="156"/>
      <c r="U34" s="76">
        <f t="shared" ref="U34" si="59">SUM(I34:T36)</f>
        <v>0</v>
      </c>
      <c r="V34" s="74">
        <f t="shared" ref="V34" si="60">U34/$H34</f>
        <v>0</v>
      </c>
      <c r="W34" s="74">
        <f t="shared" ref="W34" si="61">I34/$H34</f>
        <v>0</v>
      </c>
      <c r="X34" s="79">
        <f t="shared" ref="X34:AH34" si="62">IF(J34=0,0,J34/$H34)</f>
        <v>0</v>
      </c>
      <c r="Y34" s="82">
        <f t="shared" si="62"/>
        <v>0</v>
      </c>
      <c r="Z34" s="85">
        <f t="shared" si="62"/>
        <v>0</v>
      </c>
      <c r="AA34" s="88">
        <f t="shared" si="62"/>
        <v>0</v>
      </c>
      <c r="AB34" s="91">
        <f t="shared" si="62"/>
        <v>0</v>
      </c>
      <c r="AC34" s="94">
        <f t="shared" si="62"/>
        <v>0</v>
      </c>
      <c r="AD34" s="97">
        <f t="shared" si="62"/>
        <v>0</v>
      </c>
      <c r="AE34" s="100">
        <f t="shared" si="62"/>
        <v>0</v>
      </c>
      <c r="AF34" s="103">
        <f t="shared" si="62"/>
        <v>0</v>
      </c>
      <c r="AG34" s="106">
        <f t="shared" si="62"/>
        <v>0</v>
      </c>
      <c r="AH34" s="109">
        <f t="shared" si="62"/>
        <v>0</v>
      </c>
      <c r="AI34" s="61"/>
      <c r="AJ34" s="60"/>
      <c r="AK34" s="60"/>
      <c r="AL34" s="60"/>
      <c r="AM34" s="60"/>
      <c r="AN34" s="15" t="s">
        <v>47</v>
      </c>
      <c r="AO34" s="60"/>
      <c r="AP34" s="60"/>
      <c r="AQ34" s="60"/>
      <c r="AR34" s="60"/>
      <c r="AS34" s="60"/>
      <c r="AT34" s="60"/>
    </row>
    <row r="35" spans="1:46" ht="15.75">
      <c r="A35" s="113"/>
      <c r="B35" s="113"/>
      <c r="C35" s="118"/>
      <c r="D35" s="118"/>
      <c r="E35" s="8"/>
      <c r="F35" s="10">
        <f>IF(E35=0,0,VLOOKUP(E35,TC!B$5:C$51,2,FALSE))</f>
        <v>0</v>
      </c>
      <c r="G35" s="10"/>
      <c r="H35" s="121"/>
      <c r="I35" s="124"/>
      <c r="J35" s="127"/>
      <c r="K35" s="130"/>
      <c r="L35" s="133"/>
      <c r="M35" s="136"/>
      <c r="N35" s="139"/>
      <c r="O35" s="142"/>
      <c r="P35" s="145"/>
      <c r="Q35" s="148"/>
      <c r="R35" s="151"/>
      <c r="S35" s="154"/>
      <c r="T35" s="157"/>
      <c r="U35" s="77"/>
      <c r="V35" s="72"/>
      <c r="W35" s="72"/>
      <c r="X35" s="80"/>
      <c r="Y35" s="83"/>
      <c r="Z35" s="86"/>
      <c r="AA35" s="89"/>
      <c r="AB35" s="92"/>
      <c r="AC35" s="95"/>
      <c r="AD35" s="98"/>
      <c r="AE35" s="101"/>
      <c r="AF35" s="104"/>
      <c r="AG35" s="107"/>
      <c r="AH35" s="110"/>
      <c r="AI35" s="61"/>
      <c r="AJ35" s="60"/>
      <c r="AK35" s="60"/>
      <c r="AL35" s="60"/>
      <c r="AM35" s="60"/>
      <c r="AN35" s="15" t="s">
        <v>48</v>
      </c>
      <c r="AO35" s="60"/>
      <c r="AP35" s="60"/>
      <c r="AQ35" s="60"/>
      <c r="AR35" s="60"/>
      <c r="AS35" s="60"/>
      <c r="AT35" s="60"/>
    </row>
    <row r="36" spans="1:46" ht="16.5" thickBot="1">
      <c r="A36" s="114"/>
      <c r="B36" s="114"/>
      <c r="C36" s="119"/>
      <c r="D36" s="119"/>
      <c r="E36" s="12"/>
      <c r="F36" s="13">
        <f>IF(E36=0,0,VLOOKUP(E36,TC!B$5:C$51,2,FALSE))</f>
        <v>0</v>
      </c>
      <c r="G36" s="13"/>
      <c r="H36" s="122"/>
      <c r="I36" s="125"/>
      <c r="J36" s="128"/>
      <c r="K36" s="131"/>
      <c r="L36" s="134"/>
      <c r="M36" s="137"/>
      <c r="N36" s="140"/>
      <c r="O36" s="143"/>
      <c r="P36" s="146"/>
      <c r="Q36" s="149"/>
      <c r="R36" s="152"/>
      <c r="S36" s="155"/>
      <c r="T36" s="158"/>
      <c r="U36" s="78"/>
      <c r="V36" s="75"/>
      <c r="W36" s="75"/>
      <c r="X36" s="81"/>
      <c r="Y36" s="84"/>
      <c r="Z36" s="87"/>
      <c r="AA36" s="90"/>
      <c r="AB36" s="93"/>
      <c r="AC36" s="96"/>
      <c r="AD36" s="99"/>
      <c r="AE36" s="102"/>
      <c r="AF36" s="105"/>
      <c r="AG36" s="108"/>
      <c r="AH36" s="111"/>
      <c r="AI36" s="61"/>
      <c r="AJ36" s="60"/>
      <c r="AK36" s="60"/>
      <c r="AL36" s="60"/>
      <c r="AM36" s="60"/>
      <c r="AN36" s="15" t="s">
        <v>49</v>
      </c>
      <c r="AO36" s="60"/>
      <c r="AP36" s="60"/>
      <c r="AQ36" s="60"/>
      <c r="AR36" s="60"/>
      <c r="AS36" s="60"/>
      <c r="AT36" s="60"/>
    </row>
    <row r="37" spans="1:46" ht="15.75" customHeight="1">
      <c r="A37" s="112" t="s">
        <v>24</v>
      </c>
      <c r="B37" s="112">
        <f>+B31+1</f>
        <v>44537</v>
      </c>
      <c r="C37" s="163" t="s">
        <v>23</v>
      </c>
      <c r="D37" s="118"/>
      <c r="E37" s="8"/>
      <c r="F37" s="9">
        <f>IF(E37=0,0,VLOOKUP(E37,TC!B$5:C$51,2,FALSE))</f>
        <v>0</v>
      </c>
      <c r="G37" s="9"/>
      <c r="H37" s="121">
        <v>720</v>
      </c>
      <c r="I37" s="124">
        <f t="shared" ref="I37" si="63">F37*G37+F38*G38+F39*G39</f>
        <v>0</v>
      </c>
      <c r="J37" s="127"/>
      <c r="K37" s="130"/>
      <c r="L37" s="133"/>
      <c r="M37" s="136"/>
      <c r="N37" s="139"/>
      <c r="O37" s="142"/>
      <c r="P37" s="175"/>
      <c r="Q37" s="148"/>
      <c r="R37" s="151"/>
      <c r="S37" s="179"/>
      <c r="T37" s="157"/>
      <c r="U37" s="77">
        <f t="shared" ref="U37" si="64">SUM(I37:T39)</f>
        <v>0</v>
      </c>
      <c r="V37" s="72">
        <f t="shared" ref="V37" si="65">U37/$H37</f>
        <v>0</v>
      </c>
      <c r="W37" s="72">
        <f t="shared" ref="W37" si="66">I37/$H37</f>
        <v>0</v>
      </c>
      <c r="X37" s="80">
        <f t="shared" ref="X37:AH37" si="67">IF(J37=0,0,J37/$H37)</f>
        <v>0</v>
      </c>
      <c r="Y37" s="83">
        <f t="shared" si="67"/>
        <v>0</v>
      </c>
      <c r="Z37" s="86">
        <f t="shared" si="67"/>
        <v>0</v>
      </c>
      <c r="AA37" s="89">
        <f t="shared" si="67"/>
        <v>0</v>
      </c>
      <c r="AB37" s="92">
        <f t="shared" si="67"/>
        <v>0</v>
      </c>
      <c r="AC37" s="95">
        <f t="shared" si="67"/>
        <v>0</v>
      </c>
      <c r="AD37" s="98">
        <f t="shared" si="67"/>
        <v>0</v>
      </c>
      <c r="AE37" s="101">
        <f t="shared" si="67"/>
        <v>0</v>
      </c>
      <c r="AF37" s="104">
        <f t="shared" si="67"/>
        <v>0</v>
      </c>
      <c r="AG37" s="160">
        <f t="shared" si="67"/>
        <v>0</v>
      </c>
      <c r="AH37" s="110">
        <f t="shared" si="67"/>
        <v>0</v>
      </c>
      <c r="AI37" s="115"/>
      <c r="AJ37" s="60"/>
      <c r="AK37" s="60"/>
      <c r="AL37" s="60"/>
      <c r="AM37" s="60"/>
      <c r="AN37" s="15" t="s">
        <v>51</v>
      </c>
      <c r="AO37" s="60"/>
      <c r="AP37" s="60"/>
      <c r="AQ37" s="60"/>
      <c r="AR37" s="60"/>
      <c r="AS37" s="60"/>
      <c r="AT37" s="60"/>
    </row>
    <row r="38" spans="1:46" ht="15.75" customHeight="1">
      <c r="A38" s="113"/>
      <c r="B38" s="113"/>
      <c r="C38" s="164"/>
      <c r="D38" s="118"/>
      <c r="E38" s="8"/>
      <c r="F38" s="10">
        <f>IF(E38=0,0,VLOOKUP(E38,TC!B$5:C$51,2,FALSE))</f>
        <v>0</v>
      </c>
      <c r="G38" s="10"/>
      <c r="H38" s="121"/>
      <c r="I38" s="124"/>
      <c r="J38" s="127"/>
      <c r="K38" s="130"/>
      <c r="L38" s="133"/>
      <c r="M38" s="136"/>
      <c r="N38" s="139"/>
      <c r="O38" s="142"/>
      <c r="P38" s="175"/>
      <c r="Q38" s="148"/>
      <c r="R38" s="151"/>
      <c r="S38" s="154"/>
      <c r="T38" s="157"/>
      <c r="U38" s="77"/>
      <c r="V38" s="72"/>
      <c r="W38" s="72"/>
      <c r="X38" s="80"/>
      <c r="Y38" s="83"/>
      <c r="Z38" s="86"/>
      <c r="AA38" s="89"/>
      <c r="AB38" s="92"/>
      <c r="AC38" s="95"/>
      <c r="AD38" s="98"/>
      <c r="AE38" s="101"/>
      <c r="AF38" s="104"/>
      <c r="AG38" s="107"/>
      <c r="AH38" s="110"/>
      <c r="AI38" s="115"/>
      <c r="AJ38" s="60"/>
      <c r="AK38" s="60"/>
      <c r="AL38" s="60"/>
      <c r="AM38" s="60"/>
      <c r="AN38" s="22" t="s">
        <v>52</v>
      </c>
      <c r="AO38" s="60"/>
      <c r="AP38" s="60"/>
      <c r="AQ38" s="60"/>
      <c r="AR38" s="60"/>
      <c r="AS38" s="60"/>
      <c r="AT38" s="60"/>
    </row>
    <row r="39" spans="1:46" ht="16.5" customHeight="1" thickBot="1">
      <c r="A39" s="113"/>
      <c r="B39" s="113"/>
      <c r="C39" s="165"/>
      <c r="D39" s="166"/>
      <c r="E39" s="16"/>
      <c r="F39" s="17">
        <f>IF(E39=0,0,VLOOKUP(E39,TC!B$5:C$51,2,FALSE))</f>
        <v>0</v>
      </c>
      <c r="G39" s="17"/>
      <c r="H39" s="167"/>
      <c r="I39" s="168"/>
      <c r="J39" s="169"/>
      <c r="K39" s="170"/>
      <c r="L39" s="171"/>
      <c r="M39" s="172"/>
      <c r="N39" s="173"/>
      <c r="O39" s="174"/>
      <c r="P39" s="176"/>
      <c r="Q39" s="177"/>
      <c r="R39" s="178"/>
      <c r="S39" s="180"/>
      <c r="T39" s="181"/>
      <c r="U39" s="182"/>
      <c r="V39" s="73"/>
      <c r="W39" s="73"/>
      <c r="X39" s="183"/>
      <c r="Y39" s="184"/>
      <c r="Z39" s="185"/>
      <c r="AA39" s="186"/>
      <c r="AB39" s="187"/>
      <c r="AC39" s="188"/>
      <c r="AD39" s="189"/>
      <c r="AE39" s="190"/>
      <c r="AF39" s="159"/>
      <c r="AG39" s="161"/>
      <c r="AH39" s="162"/>
      <c r="AI39" s="115"/>
      <c r="AJ39" s="60"/>
      <c r="AK39" s="60"/>
      <c r="AL39" s="60"/>
      <c r="AM39" s="60"/>
      <c r="AN39" s="14" t="s">
        <v>53</v>
      </c>
      <c r="AO39" s="60"/>
      <c r="AP39" s="60"/>
      <c r="AQ39" s="60"/>
      <c r="AR39" s="60"/>
      <c r="AS39" s="60"/>
      <c r="AT39" s="60"/>
    </row>
    <row r="40" spans="1:46" ht="15.75" customHeight="1" thickTop="1">
      <c r="A40" s="113"/>
      <c r="B40" s="113"/>
      <c r="C40" s="117" t="s">
        <v>25</v>
      </c>
      <c r="D40" s="117"/>
      <c r="E40" s="24"/>
      <c r="F40" s="25">
        <f>IF(E40=0,0,VLOOKUP(E40,TC!B$5:C$51,2,FALSE))</f>
        <v>0</v>
      </c>
      <c r="G40" s="25"/>
      <c r="H40" s="120">
        <v>720</v>
      </c>
      <c r="I40" s="123">
        <f t="shared" ref="I40" si="68">F40*G40+F41*G41+F42*G42</f>
        <v>0</v>
      </c>
      <c r="J40" s="126"/>
      <c r="K40" s="129"/>
      <c r="L40" s="132"/>
      <c r="M40" s="135"/>
      <c r="N40" s="138"/>
      <c r="O40" s="141"/>
      <c r="P40" s="144"/>
      <c r="Q40" s="147"/>
      <c r="R40" s="150"/>
      <c r="S40" s="153"/>
      <c r="T40" s="156"/>
      <c r="U40" s="76">
        <f t="shared" ref="U40" si="69">SUM(I40:T42)</f>
        <v>0</v>
      </c>
      <c r="V40" s="74">
        <f t="shared" ref="V40" si="70">U40/$H40</f>
        <v>0</v>
      </c>
      <c r="W40" s="74">
        <f t="shared" ref="W40" si="71">I40/$H40</f>
        <v>0</v>
      </c>
      <c r="X40" s="79">
        <f>IF(J40=0,0,J40/$H40)</f>
        <v>0</v>
      </c>
      <c r="Y40" s="82">
        <f t="shared" ref="Y40:AA40" si="72">IF(K40=0,0,K40/$H40)</f>
        <v>0</v>
      </c>
      <c r="Z40" s="85">
        <f t="shared" si="72"/>
        <v>0</v>
      </c>
      <c r="AA40" s="88">
        <f t="shared" si="72"/>
        <v>0</v>
      </c>
      <c r="AB40" s="91">
        <f>IF(N40=0,0,N40/$H40)</f>
        <v>0</v>
      </c>
      <c r="AC40" s="94">
        <f>IF(O40=0,0,O40/$H40)</f>
        <v>0</v>
      </c>
      <c r="AD40" s="97">
        <f>IF(P40=0,0,P40/$H40)</f>
        <v>0</v>
      </c>
      <c r="AE40" s="100">
        <f>IF(Q40=0,0,Q40/$H40)</f>
        <v>0</v>
      </c>
      <c r="AF40" s="103">
        <f>IF(R40=0,0,R40/$H40)</f>
        <v>0</v>
      </c>
      <c r="AG40" s="106">
        <f t="shared" ref="AG40:AH40" si="73">IF(S40=0,0,S40/$H40)</f>
        <v>0</v>
      </c>
      <c r="AH40" s="109">
        <f t="shared" si="73"/>
        <v>0</v>
      </c>
      <c r="AI40" s="61"/>
      <c r="AJ40" s="60"/>
      <c r="AK40" s="60"/>
      <c r="AL40" s="60"/>
      <c r="AM40" s="60"/>
      <c r="AN40" s="15" t="s">
        <v>55</v>
      </c>
      <c r="AO40" s="60"/>
      <c r="AP40" s="60"/>
      <c r="AQ40" s="60"/>
      <c r="AR40" s="60"/>
      <c r="AS40" s="60"/>
      <c r="AT40" s="60"/>
    </row>
    <row r="41" spans="1:46" ht="15.75">
      <c r="A41" s="113"/>
      <c r="B41" s="113"/>
      <c r="C41" s="118"/>
      <c r="D41" s="118"/>
      <c r="E41" s="8"/>
      <c r="F41" s="10">
        <f>IF(E41=0,0,VLOOKUP(E41,TC!B$5:C$51,2,FALSE))</f>
        <v>0</v>
      </c>
      <c r="G41" s="10"/>
      <c r="H41" s="121"/>
      <c r="I41" s="124"/>
      <c r="J41" s="127"/>
      <c r="K41" s="130"/>
      <c r="L41" s="133"/>
      <c r="M41" s="136"/>
      <c r="N41" s="139"/>
      <c r="O41" s="142"/>
      <c r="P41" s="145"/>
      <c r="Q41" s="148"/>
      <c r="R41" s="151"/>
      <c r="S41" s="154"/>
      <c r="T41" s="157"/>
      <c r="U41" s="77"/>
      <c r="V41" s="72"/>
      <c r="W41" s="72"/>
      <c r="X41" s="80"/>
      <c r="Y41" s="83"/>
      <c r="Z41" s="86"/>
      <c r="AA41" s="89"/>
      <c r="AB41" s="92"/>
      <c r="AC41" s="95"/>
      <c r="AD41" s="98"/>
      <c r="AE41" s="101"/>
      <c r="AF41" s="104"/>
      <c r="AG41" s="107"/>
      <c r="AH41" s="110"/>
      <c r="AI41" s="61"/>
      <c r="AJ41" s="60"/>
      <c r="AK41" s="60"/>
      <c r="AL41" s="60"/>
      <c r="AM41" s="60"/>
      <c r="AN41" s="15" t="s">
        <v>56</v>
      </c>
      <c r="AO41" s="60"/>
      <c r="AP41" s="60"/>
      <c r="AQ41" s="60"/>
      <c r="AR41" s="60"/>
      <c r="AS41" s="60"/>
      <c r="AT41" s="60"/>
    </row>
    <row r="42" spans="1:46" ht="16.5" thickBot="1">
      <c r="A42" s="114"/>
      <c r="B42" s="114"/>
      <c r="C42" s="119"/>
      <c r="D42" s="119"/>
      <c r="E42" s="12"/>
      <c r="F42" s="13">
        <f>IF(E42=0,0,VLOOKUP(E42,TC!B$5:C$51,2,FALSE))</f>
        <v>0</v>
      </c>
      <c r="G42" s="13"/>
      <c r="H42" s="122"/>
      <c r="I42" s="125"/>
      <c r="J42" s="128"/>
      <c r="K42" s="131"/>
      <c r="L42" s="134"/>
      <c r="M42" s="137"/>
      <c r="N42" s="140"/>
      <c r="O42" s="143"/>
      <c r="P42" s="146"/>
      <c r="Q42" s="149"/>
      <c r="R42" s="152"/>
      <c r="S42" s="155"/>
      <c r="T42" s="158"/>
      <c r="U42" s="78"/>
      <c r="V42" s="75"/>
      <c r="W42" s="75"/>
      <c r="X42" s="81"/>
      <c r="Y42" s="84"/>
      <c r="Z42" s="87"/>
      <c r="AA42" s="90"/>
      <c r="AB42" s="93"/>
      <c r="AC42" s="96"/>
      <c r="AD42" s="99"/>
      <c r="AE42" s="102"/>
      <c r="AF42" s="105"/>
      <c r="AG42" s="108"/>
      <c r="AH42" s="111"/>
      <c r="AI42" s="61"/>
      <c r="AJ42" s="60"/>
      <c r="AK42" s="60"/>
      <c r="AL42" s="60"/>
      <c r="AM42" s="60"/>
      <c r="AN42" s="15" t="s">
        <v>50</v>
      </c>
      <c r="AO42" s="60"/>
      <c r="AP42" s="60"/>
      <c r="AQ42" s="60"/>
      <c r="AR42" s="60"/>
      <c r="AS42" s="60"/>
      <c r="AT42" s="60"/>
    </row>
    <row r="43" spans="1:46" ht="15.75" customHeight="1">
      <c r="A43" s="112" t="s">
        <v>33</v>
      </c>
      <c r="B43" s="112">
        <f>+B37+1</f>
        <v>44538</v>
      </c>
      <c r="C43" s="163" t="s">
        <v>23</v>
      </c>
      <c r="D43" s="118"/>
      <c r="E43" s="8"/>
      <c r="F43" s="9">
        <f>IF(E43=0,0,VLOOKUP(E43,TC!B$5:C$51,2,FALSE))</f>
        <v>0</v>
      </c>
      <c r="G43" s="9"/>
      <c r="H43" s="121">
        <v>720</v>
      </c>
      <c r="I43" s="124">
        <f t="shared" ref="I43" si="74">F43*G43+F44*G44+F45*G45</f>
        <v>0</v>
      </c>
      <c r="J43" s="127"/>
      <c r="K43" s="130"/>
      <c r="L43" s="133"/>
      <c r="M43" s="136"/>
      <c r="N43" s="139"/>
      <c r="O43" s="142"/>
      <c r="P43" s="175"/>
      <c r="Q43" s="148"/>
      <c r="R43" s="151"/>
      <c r="S43" s="179"/>
      <c r="T43" s="157"/>
      <c r="U43" s="77">
        <f t="shared" ref="U43" si="75">SUM(I43:T45)</f>
        <v>0</v>
      </c>
      <c r="V43" s="72">
        <f t="shared" ref="V43" si="76">U43/$H43</f>
        <v>0</v>
      </c>
      <c r="W43" s="72">
        <f t="shared" ref="W43" si="77">I43/$H43</f>
        <v>0</v>
      </c>
      <c r="X43" s="80">
        <f t="shared" ref="X43:AH43" si="78">IF(J43=0,0,J43/$H43)</f>
        <v>0</v>
      </c>
      <c r="Y43" s="83">
        <f t="shared" si="78"/>
        <v>0</v>
      </c>
      <c r="Z43" s="86">
        <f t="shared" si="78"/>
        <v>0</v>
      </c>
      <c r="AA43" s="89">
        <f t="shared" si="78"/>
        <v>0</v>
      </c>
      <c r="AB43" s="92">
        <f t="shared" si="78"/>
        <v>0</v>
      </c>
      <c r="AC43" s="95">
        <f t="shared" si="78"/>
        <v>0</v>
      </c>
      <c r="AD43" s="98">
        <f t="shared" si="78"/>
        <v>0</v>
      </c>
      <c r="AE43" s="101">
        <f t="shared" si="78"/>
        <v>0</v>
      </c>
      <c r="AF43" s="104">
        <f t="shared" si="78"/>
        <v>0</v>
      </c>
      <c r="AG43" s="160">
        <f t="shared" si="78"/>
        <v>0</v>
      </c>
      <c r="AH43" s="110">
        <f t="shared" si="78"/>
        <v>0</v>
      </c>
      <c r="AI43" s="115"/>
      <c r="AJ43" s="60"/>
      <c r="AK43" s="60"/>
      <c r="AL43" s="60"/>
      <c r="AM43" s="60"/>
      <c r="AN43" s="15" t="s">
        <v>57</v>
      </c>
      <c r="AO43" s="60"/>
      <c r="AP43" s="60"/>
      <c r="AQ43" s="60"/>
      <c r="AR43" s="60"/>
      <c r="AS43" s="60"/>
      <c r="AT43" s="60"/>
    </row>
    <row r="44" spans="1:46" ht="15.75" customHeight="1">
      <c r="A44" s="113"/>
      <c r="B44" s="113"/>
      <c r="C44" s="164"/>
      <c r="D44" s="118"/>
      <c r="E44" s="8"/>
      <c r="F44" s="10">
        <f>IF(E44=0,0,VLOOKUP(E44,TC!B$5:C$51,2,FALSE))</f>
        <v>0</v>
      </c>
      <c r="G44" s="10"/>
      <c r="H44" s="121"/>
      <c r="I44" s="124"/>
      <c r="J44" s="127"/>
      <c r="K44" s="130"/>
      <c r="L44" s="133"/>
      <c r="M44" s="136"/>
      <c r="N44" s="139"/>
      <c r="O44" s="142"/>
      <c r="P44" s="175"/>
      <c r="Q44" s="148"/>
      <c r="R44" s="151"/>
      <c r="S44" s="154"/>
      <c r="T44" s="157"/>
      <c r="U44" s="77"/>
      <c r="V44" s="72"/>
      <c r="W44" s="72"/>
      <c r="X44" s="80"/>
      <c r="Y44" s="83"/>
      <c r="Z44" s="86"/>
      <c r="AA44" s="89"/>
      <c r="AB44" s="92"/>
      <c r="AC44" s="95"/>
      <c r="AD44" s="98"/>
      <c r="AE44" s="101"/>
      <c r="AF44" s="104"/>
      <c r="AG44" s="107"/>
      <c r="AH44" s="110"/>
      <c r="AI44" s="115"/>
      <c r="AJ44" s="60"/>
      <c r="AK44" s="60"/>
      <c r="AL44" s="60"/>
      <c r="AM44" s="60"/>
      <c r="AN44" s="22" t="s">
        <v>58</v>
      </c>
      <c r="AO44" s="60"/>
      <c r="AP44" s="60"/>
      <c r="AQ44" s="60"/>
      <c r="AR44" s="60"/>
      <c r="AS44" s="60"/>
      <c r="AT44" s="60"/>
    </row>
    <row r="45" spans="1:46" ht="16.5" customHeight="1" thickBot="1">
      <c r="A45" s="113"/>
      <c r="B45" s="113"/>
      <c r="C45" s="165"/>
      <c r="D45" s="166"/>
      <c r="E45" s="16"/>
      <c r="F45" s="17">
        <f>IF(E45=0,0,VLOOKUP(E45,TC!B$5:C$51,2,FALSE))</f>
        <v>0</v>
      </c>
      <c r="G45" s="17"/>
      <c r="H45" s="167"/>
      <c r="I45" s="168"/>
      <c r="J45" s="169"/>
      <c r="K45" s="170"/>
      <c r="L45" s="171"/>
      <c r="M45" s="172"/>
      <c r="N45" s="173"/>
      <c r="O45" s="174"/>
      <c r="P45" s="176"/>
      <c r="Q45" s="177"/>
      <c r="R45" s="178"/>
      <c r="S45" s="180"/>
      <c r="T45" s="181"/>
      <c r="U45" s="182"/>
      <c r="V45" s="73"/>
      <c r="W45" s="73"/>
      <c r="X45" s="183"/>
      <c r="Y45" s="184"/>
      <c r="Z45" s="185"/>
      <c r="AA45" s="186"/>
      <c r="AB45" s="187"/>
      <c r="AC45" s="188"/>
      <c r="AD45" s="189"/>
      <c r="AE45" s="190"/>
      <c r="AF45" s="159"/>
      <c r="AG45" s="161"/>
      <c r="AH45" s="162"/>
      <c r="AI45" s="115"/>
      <c r="AJ45" s="60"/>
      <c r="AK45" s="60"/>
      <c r="AL45" s="60"/>
      <c r="AM45" s="60"/>
      <c r="AN45" s="14" t="s">
        <v>59</v>
      </c>
      <c r="AO45" s="60"/>
      <c r="AP45" s="60"/>
      <c r="AQ45" s="60"/>
      <c r="AR45" s="60"/>
      <c r="AS45" s="60"/>
      <c r="AT45" s="60"/>
    </row>
    <row r="46" spans="1:46" ht="15.75" customHeight="1" thickTop="1">
      <c r="A46" s="113"/>
      <c r="B46" s="113"/>
      <c r="C46" s="117" t="s">
        <v>25</v>
      </c>
      <c r="D46" s="117"/>
      <c r="E46" s="24"/>
      <c r="F46" s="25">
        <f>IF(E46=0,0,VLOOKUP(E46,TC!B$5:C$51,2,FALSE))</f>
        <v>0</v>
      </c>
      <c r="G46" s="25"/>
      <c r="H46" s="120">
        <v>720</v>
      </c>
      <c r="I46" s="123">
        <f t="shared" ref="I46" si="79">F46*G46+F47*G47+F48*G48</f>
        <v>0</v>
      </c>
      <c r="J46" s="126"/>
      <c r="K46" s="129"/>
      <c r="L46" s="132"/>
      <c r="M46" s="135"/>
      <c r="N46" s="138"/>
      <c r="O46" s="141"/>
      <c r="P46" s="144"/>
      <c r="Q46" s="147"/>
      <c r="R46" s="150"/>
      <c r="S46" s="153"/>
      <c r="T46" s="156"/>
      <c r="U46" s="76">
        <f t="shared" ref="U46" si="80">SUM(I46:T48)</f>
        <v>0</v>
      </c>
      <c r="V46" s="74">
        <f t="shared" ref="V46" si="81">U46/$H46</f>
        <v>0</v>
      </c>
      <c r="W46" s="74">
        <f t="shared" ref="W46" si="82">I46/$H46</f>
        <v>0</v>
      </c>
      <c r="X46" s="79">
        <f>IF(J46=0,0,J46/$H46)</f>
        <v>0</v>
      </c>
      <c r="Y46" s="82">
        <f t="shared" ref="Y46:AA46" si="83">IF(K46=0,0,K46/$H46)</f>
        <v>0</v>
      </c>
      <c r="Z46" s="85">
        <f t="shared" si="83"/>
        <v>0</v>
      </c>
      <c r="AA46" s="88">
        <f t="shared" si="83"/>
        <v>0</v>
      </c>
      <c r="AB46" s="91">
        <f>IF(N46=0,0,N46/$H46)</f>
        <v>0</v>
      </c>
      <c r="AC46" s="94">
        <f>IF(O46=0,0,O46/$H46)</f>
        <v>0</v>
      </c>
      <c r="AD46" s="97">
        <f>IF(P46=0,0,P46/$H46)</f>
        <v>0</v>
      </c>
      <c r="AE46" s="100">
        <f>IF(Q46=0,0,Q46/$H46)</f>
        <v>0</v>
      </c>
      <c r="AF46" s="103">
        <f>IF(R46=0,0,R46/$H46)</f>
        <v>0</v>
      </c>
      <c r="AG46" s="106">
        <f t="shared" ref="AG46:AH46" si="84">IF(S46=0,0,S46/$H46)</f>
        <v>0</v>
      </c>
      <c r="AH46" s="109">
        <f t="shared" si="84"/>
        <v>0</v>
      </c>
      <c r="AI46" s="61"/>
      <c r="AJ46" s="60"/>
      <c r="AK46" s="60"/>
      <c r="AL46" s="60"/>
      <c r="AM46" s="60"/>
      <c r="AN46" s="15" t="s">
        <v>60</v>
      </c>
      <c r="AO46" s="60"/>
      <c r="AP46" s="60"/>
      <c r="AQ46" s="60"/>
      <c r="AR46" s="60"/>
      <c r="AS46" s="60"/>
      <c r="AT46" s="60"/>
    </row>
    <row r="47" spans="1:46" ht="15.75">
      <c r="A47" s="113"/>
      <c r="B47" s="113"/>
      <c r="C47" s="118"/>
      <c r="D47" s="118"/>
      <c r="E47" s="8"/>
      <c r="F47" s="10">
        <f>IF(E47=0,0,VLOOKUP(E47,TC!B$5:C$51,2,FALSE))</f>
        <v>0</v>
      </c>
      <c r="G47" s="10"/>
      <c r="H47" s="121"/>
      <c r="I47" s="124"/>
      <c r="J47" s="127"/>
      <c r="K47" s="130"/>
      <c r="L47" s="133"/>
      <c r="M47" s="136"/>
      <c r="N47" s="139"/>
      <c r="O47" s="142"/>
      <c r="P47" s="145"/>
      <c r="Q47" s="148"/>
      <c r="R47" s="151"/>
      <c r="S47" s="154"/>
      <c r="T47" s="157"/>
      <c r="U47" s="77"/>
      <c r="V47" s="72"/>
      <c r="W47" s="72"/>
      <c r="X47" s="80"/>
      <c r="Y47" s="83"/>
      <c r="Z47" s="86"/>
      <c r="AA47" s="89"/>
      <c r="AB47" s="92"/>
      <c r="AC47" s="95"/>
      <c r="AD47" s="98"/>
      <c r="AE47" s="101"/>
      <c r="AF47" s="104"/>
      <c r="AG47" s="107"/>
      <c r="AH47" s="110"/>
      <c r="AI47" s="61"/>
      <c r="AJ47" s="60"/>
      <c r="AK47" s="60"/>
      <c r="AL47" s="60"/>
      <c r="AM47" s="60"/>
      <c r="AN47" s="15" t="s">
        <v>61</v>
      </c>
      <c r="AO47" s="60"/>
      <c r="AP47" s="60"/>
      <c r="AQ47" s="60"/>
      <c r="AR47" s="60"/>
      <c r="AS47" s="60"/>
      <c r="AT47" s="60"/>
    </row>
    <row r="48" spans="1:46" ht="16.5" thickBot="1">
      <c r="A48" s="114"/>
      <c r="B48" s="114"/>
      <c r="C48" s="119"/>
      <c r="D48" s="119"/>
      <c r="E48" s="12"/>
      <c r="F48" s="13">
        <f>IF(E48=0,0,VLOOKUP(E48,TC!B$5:C$51,2,FALSE))</f>
        <v>0</v>
      </c>
      <c r="G48" s="13"/>
      <c r="H48" s="122"/>
      <c r="I48" s="125"/>
      <c r="J48" s="128"/>
      <c r="K48" s="131"/>
      <c r="L48" s="134"/>
      <c r="M48" s="137"/>
      <c r="N48" s="140"/>
      <c r="O48" s="143"/>
      <c r="P48" s="146"/>
      <c r="Q48" s="149"/>
      <c r="R48" s="152"/>
      <c r="S48" s="155"/>
      <c r="T48" s="158"/>
      <c r="U48" s="78"/>
      <c r="V48" s="75"/>
      <c r="W48" s="75"/>
      <c r="X48" s="81"/>
      <c r="Y48" s="84"/>
      <c r="Z48" s="87"/>
      <c r="AA48" s="90"/>
      <c r="AB48" s="93"/>
      <c r="AC48" s="96"/>
      <c r="AD48" s="99"/>
      <c r="AE48" s="102"/>
      <c r="AF48" s="105"/>
      <c r="AG48" s="108"/>
      <c r="AH48" s="111"/>
      <c r="AI48" s="61"/>
      <c r="AJ48" s="60"/>
      <c r="AK48" s="60"/>
      <c r="AL48" s="60"/>
      <c r="AM48" s="60"/>
      <c r="AN48" s="15" t="s">
        <v>62</v>
      </c>
      <c r="AO48" s="60"/>
      <c r="AP48" s="60"/>
      <c r="AQ48" s="60"/>
      <c r="AR48" s="60"/>
      <c r="AS48" s="60"/>
      <c r="AT48" s="60"/>
    </row>
    <row r="49" spans="1:46" ht="15.75" customHeight="1">
      <c r="A49" s="112" t="s">
        <v>40</v>
      </c>
      <c r="B49" s="112">
        <f>B43+1</f>
        <v>44539</v>
      </c>
      <c r="C49" s="163" t="s">
        <v>23</v>
      </c>
      <c r="D49" s="118"/>
      <c r="E49" s="8"/>
      <c r="F49" s="9">
        <f>IF(E49=0,0,VLOOKUP(E49,TC!B$5:C$51,2,FALSE))</f>
        <v>0</v>
      </c>
      <c r="G49" s="9"/>
      <c r="H49" s="121">
        <v>720</v>
      </c>
      <c r="I49" s="124">
        <f t="shared" ref="I49" si="85">F49*G49+F50*G50+F51*G51</f>
        <v>0</v>
      </c>
      <c r="J49" s="127"/>
      <c r="K49" s="130"/>
      <c r="L49" s="133"/>
      <c r="M49" s="136"/>
      <c r="N49" s="139"/>
      <c r="O49" s="142"/>
      <c r="P49" s="175"/>
      <c r="Q49" s="148"/>
      <c r="R49" s="151"/>
      <c r="S49" s="179"/>
      <c r="T49" s="157"/>
      <c r="U49" s="77">
        <f t="shared" ref="U49" si="86">SUM(I49:T51)</f>
        <v>0</v>
      </c>
      <c r="V49" s="72">
        <f t="shared" ref="V49" si="87">U49/$H49</f>
        <v>0</v>
      </c>
      <c r="W49" s="72">
        <f t="shared" ref="W49" si="88">I49/$H49</f>
        <v>0</v>
      </c>
      <c r="X49" s="80">
        <f>IF(J49=0,0,J49/$H49)</f>
        <v>0</v>
      </c>
      <c r="Y49" s="83">
        <f t="shared" ref="Y49:AA49" si="89">IF(K49=0,0,K49/$H49)</f>
        <v>0</v>
      </c>
      <c r="Z49" s="86">
        <f t="shared" si="89"/>
        <v>0</v>
      </c>
      <c r="AA49" s="89">
        <f t="shared" si="89"/>
        <v>0</v>
      </c>
      <c r="AB49" s="92">
        <f>IF(N49=0,0,N49/$H49)</f>
        <v>0</v>
      </c>
      <c r="AC49" s="95">
        <f>IF(O49=0,0,O49/$H49)</f>
        <v>0</v>
      </c>
      <c r="AD49" s="98">
        <f>IF(P49=0,0,P49/$H49)</f>
        <v>0</v>
      </c>
      <c r="AE49" s="101">
        <f>IF(Q49=0,0,Q49/$H49)</f>
        <v>0</v>
      </c>
      <c r="AF49" s="104">
        <f>IF(R49=0,0,R49/$H49)</f>
        <v>0</v>
      </c>
      <c r="AG49" s="160">
        <f t="shared" ref="AG49:AH49" si="90">IF(S49=0,0,S49/$H49)</f>
        <v>0</v>
      </c>
      <c r="AH49" s="110">
        <f t="shared" si="90"/>
        <v>0</v>
      </c>
      <c r="AI49" s="115"/>
      <c r="AJ49" s="60"/>
      <c r="AK49" s="60"/>
      <c r="AL49" s="60"/>
      <c r="AM49" s="60"/>
      <c r="AN49" s="15" t="s">
        <v>63</v>
      </c>
      <c r="AO49" s="60"/>
      <c r="AP49" s="60"/>
      <c r="AQ49" s="60"/>
      <c r="AR49" s="60"/>
      <c r="AS49" s="60"/>
      <c r="AT49" s="60"/>
    </row>
    <row r="50" spans="1:46" ht="15.75" customHeight="1">
      <c r="A50" s="113"/>
      <c r="B50" s="113"/>
      <c r="C50" s="164"/>
      <c r="D50" s="118"/>
      <c r="E50" s="8"/>
      <c r="F50" s="10">
        <f>IF(E50=0,0,VLOOKUP(E50,TC!B$5:C$51,2,FALSE))</f>
        <v>0</v>
      </c>
      <c r="G50" s="10"/>
      <c r="H50" s="121"/>
      <c r="I50" s="124"/>
      <c r="J50" s="127"/>
      <c r="K50" s="130"/>
      <c r="L50" s="133"/>
      <c r="M50" s="136"/>
      <c r="N50" s="139"/>
      <c r="O50" s="142"/>
      <c r="P50" s="175"/>
      <c r="Q50" s="148"/>
      <c r="R50" s="151"/>
      <c r="S50" s="154"/>
      <c r="T50" s="157"/>
      <c r="U50" s="77"/>
      <c r="V50" s="72"/>
      <c r="W50" s="72"/>
      <c r="X50" s="80"/>
      <c r="Y50" s="83"/>
      <c r="Z50" s="86"/>
      <c r="AA50" s="89"/>
      <c r="AB50" s="92"/>
      <c r="AC50" s="95"/>
      <c r="AD50" s="98"/>
      <c r="AE50" s="101"/>
      <c r="AF50" s="104"/>
      <c r="AG50" s="107"/>
      <c r="AH50" s="110"/>
      <c r="AI50" s="115"/>
      <c r="AJ50" s="60"/>
      <c r="AK50" s="60"/>
      <c r="AL50" s="60"/>
      <c r="AM50" s="60"/>
      <c r="AN50" s="15" t="s">
        <v>69</v>
      </c>
      <c r="AO50" s="60"/>
      <c r="AP50" s="60"/>
      <c r="AQ50" s="60"/>
      <c r="AR50" s="60"/>
      <c r="AS50" s="60"/>
      <c r="AT50" s="60"/>
    </row>
    <row r="51" spans="1:46" ht="16.5" customHeight="1" thickBot="1">
      <c r="A51" s="113"/>
      <c r="B51" s="113"/>
      <c r="C51" s="165"/>
      <c r="D51" s="166"/>
      <c r="E51" s="16"/>
      <c r="F51" s="17">
        <f>IF(E51=0,0,VLOOKUP(E51,TC!B$5:C$51,2,FALSE))</f>
        <v>0</v>
      </c>
      <c r="G51" s="17"/>
      <c r="H51" s="167"/>
      <c r="I51" s="168"/>
      <c r="J51" s="169"/>
      <c r="K51" s="170"/>
      <c r="L51" s="171"/>
      <c r="M51" s="172"/>
      <c r="N51" s="173"/>
      <c r="O51" s="174"/>
      <c r="P51" s="176"/>
      <c r="Q51" s="177"/>
      <c r="R51" s="178"/>
      <c r="S51" s="180"/>
      <c r="T51" s="181"/>
      <c r="U51" s="182"/>
      <c r="V51" s="73"/>
      <c r="W51" s="73"/>
      <c r="X51" s="183"/>
      <c r="Y51" s="184"/>
      <c r="Z51" s="185"/>
      <c r="AA51" s="186"/>
      <c r="AB51" s="187"/>
      <c r="AC51" s="188"/>
      <c r="AD51" s="189"/>
      <c r="AE51" s="190"/>
      <c r="AF51" s="159"/>
      <c r="AG51" s="161"/>
      <c r="AH51" s="162"/>
      <c r="AI51" s="115"/>
      <c r="AJ51" s="60"/>
      <c r="AK51" s="60"/>
      <c r="AM51" s="60"/>
      <c r="AN51" s="15" t="s">
        <v>70</v>
      </c>
      <c r="AO51" s="60"/>
      <c r="AP51" s="60"/>
      <c r="AQ51" s="60"/>
      <c r="AR51" s="60"/>
      <c r="AS51" s="60"/>
      <c r="AT51" s="60"/>
    </row>
    <row r="52" spans="1:46" ht="15.75" customHeight="1" thickTop="1">
      <c r="A52" s="113"/>
      <c r="B52" s="113"/>
      <c r="C52" s="117" t="s">
        <v>25</v>
      </c>
      <c r="D52" s="117"/>
      <c r="E52" s="24"/>
      <c r="F52" s="25">
        <f>IF(E52=0,0,VLOOKUP(E52,TC!B$5:C$51,2,FALSE))</f>
        <v>0</v>
      </c>
      <c r="G52" s="25"/>
      <c r="H52" s="120">
        <v>720</v>
      </c>
      <c r="I52" s="123">
        <f>F52*G52+F53*G53+F54*G54</f>
        <v>0</v>
      </c>
      <c r="J52" s="126"/>
      <c r="K52" s="129"/>
      <c r="L52" s="132"/>
      <c r="M52" s="135"/>
      <c r="N52" s="138"/>
      <c r="O52" s="192"/>
      <c r="P52" s="144"/>
      <c r="Q52" s="147"/>
      <c r="R52" s="150"/>
      <c r="S52" s="153"/>
      <c r="T52" s="156"/>
      <c r="U52" s="76">
        <f t="shared" ref="U52" si="91">SUM(I52:T54)</f>
        <v>0</v>
      </c>
      <c r="V52" s="74">
        <f t="shared" ref="V52" si="92">U52/$H52</f>
        <v>0</v>
      </c>
      <c r="W52" s="74">
        <f t="shared" ref="W52" si="93">I52/$H52</f>
        <v>0</v>
      </c>
      <c r="X52" s="79">
        <f t="shared" ref="X52:AH52" si="94">IF(J52=0,0,J52/$H52)</f>
        <v>0</v>
      </c>
      <c r="Y52" s="82">
        <f t="shared" si="94"/>
        <v>0</v>
      </c>
      <c r="Z52" s="85">
        <f t="shared" si="94"/>
        <v>0</v>
      </c>
      <c r="AA52" s="88">
        <f t="shared" si="94"/>
        <v>0</v>
      </c>
      <c r="AB52" s="91">
        <f t="shared" si="94"/>
        <v>0</v>
      </c>
      <c r="AC52" s="94">
        <f t="shared" si="94"/>
        <v>0</v>
      </c>
      <c r="AD52" s="97">
        <f t="shared" si="94"/>
        <v>0</v>
      </c>
      <c r="AE52" s="100">
        <f t="shared" si="94"/>
        <v>0</v>
      </c>
      <c r="AF52" s="103">
        <f t="shared" si="94"/>
        <v>0</v>
      </c>
      <c r="AG52" s="106">
        <f t="shared" si="94"/>
        <v>0</v>
      </c>
      <c r="AH52" s="109">
        <f t="shared" si="94"/>
        <v>0</v>
      </c>
      <c r="AI52" s="61"/>
      <c r="AJ52" s="60"/>
      <c r="AK52" s="60"/>
      <c r="AL52" s="60"/>
      <c r="AM52" s="60"/>
      <c r="AN52" s="15" t="s">
        <v>85</v>
      </c>
      <c r="AO52" s="60"/>
      <c r="AP52" s="60"/>
      <c r="AQ52" s="60"/>
      <c r="AR52" s="60"/>
      <c r="AS52" s="60"/>
      <c r="AT52" s="60"/>
    </row>
    <row r="53" spans="1:46" ht="15.75">
      <c r="A53" s="113"/>
      <c r="B53" s="113"/>
      <c r="C53" s="118"/>
      <c r="D53" s="118"/>
      <c r="E53" s="8"/>
      <c r="F53" s="10">
        <f>IF(E53=0,0,VLOOKUP(E53,TC!B$5:C$51,2,FALSE))</f>
        <v>0</v>
      </c>
      <c r="G53" s="10"/>
      <c r="H53" s="121"/>
      <c r="I53" s="124"/>
      <c r="J53" s="127"/>
      <c r="K53" s="130"/>
      <c r="L53" s="133"/>
      <c r="M53" s="136"/>
      <c r="N53" s="139"/>
      <c r="O53" s="193"/>
      <c r="P53" s="145"/>
      <c r="Q53" s="148"/>
      <c r="R53" s="151"/>
      <c r="S53" s="154"/>
      <c r="T53" s="157"/>
      <c r="U53" s="77"/>
      <c r="V53" s="72"/>
      <c r="W53" s="72"/>
      <c r="X53" s="80"/>
      <c r="Y53" s="83"/>
      <c r="Z53" s="86"/>
      <c r="AA53" s="89"/>
      <c r="AB53" s="92"/>
      <c r="AC53" s="95"/>
      <c r="AD53" s="98"/>
      <c r="AE53" s="101"/>
      <c r="AF53" s="104"/>
      <c r="AG53" s="107"/>
      <c r="AH53" s="110"/>
      <c r="AI53" s="61"/>
      <c r="AJ53" s="60"/>
      <c r="AK53" s="60"/>
      <c r="AL53" s="60"/>
      <c r="AM53" s="60"/>
      <c r="AN53" s="15" t="s">
        <v>71</v>
      </c>
      <c r="AO53" s="60"/>
      <c r="AP53" s="60"/>
      <c r="AQ53" s="60"/>
      <c r="AR53" s="60"/>
      <c r="AS53" s="60"/>
      <c r="AT53" s="60"/>
    </row>
    <row r="54" spans="1:46" ht="16.5" thickBot="1">
      <c r="A54" s="114"/>
      <c r="B54" s="114"/>
      <c r="C54" s="119"/>
      <c r="D54" s="119"/>
      <c r="E54" s="12"/>
      <c r="F54" s="13">
        <f>IF(E54=0,0,VLOOKUP(E54,TC!B$5:C$51,2,FALSE))</f>
        <v>0</v>
      </c>
      <c r="G54" s="13"/>
      <c r="H54" s="122"/>
      <c r="I54" s="125"/>
      <c r="J54" s="128"/>
      <c r="K54" s="131"/>
      <c r="L54" s="134"/>
      <c r="M54" s="137"/>
      <c r="N54" s="140"/>
      <c r="O54" s="194"/>
      <c r="P54" s="146"/>
      <c r="Q54" s="149"/>
      <c r="R54" s="152"/>
      <c r="S54" s="155"/>
      <c r="T54" s="158"/>
      <c r="U54" s="78"/>
      <c r="V54" s="75"/>
      <c r="W54" s="75"/>
      <c r="X54" s="81"/>
      <c r="Y54" s="84"/>
      <c r="Z54" s="87"/>
      <c r="AA54" s="90"/>
      <c r="AB54" s="93"/>
      <c r="AC54" s="96"/>
      <c r="AD54" s="99"/>
      <c r="AE54" s="102"/>
      <c r="AF54" s="105"/>
      <c r="AG54" s="108"/>
      <c r="AH54" s="111"/>
      <c r="AI54" s="61"/>
      <c r="AJ54" s="60"/>
      <c r="AK54" s="60"/>
      <c r="AL54" s="60"/>
      <c r="AM54" s="60"/>
      <c r="AN54" s="15" t="s">
        <v>72</v>
      </c>
      <c r="AO54" s="60"/>
      <c r="AP54" s="60"/>
      <c r="AQ54" s="60"/>
      <c r="AR54" s="60"/>
      <c r="AS54" s="60"/>
      <c r="AT54" s="60"/>
    </row>
    <row r="55" spans="1:46" ht="15.75" customHeight="1">
      <c r="A55" s="112" t="s">
        <v>46</v>
      </c>
      <c r="B55" s="112">
        <f>B49+1</f>
        <v>44540</v>
      </c>
      <c r="C55" s="163" t="s">
        <v>23</v>
      </c>
      <c r="D55" s="118"/>
      <c r="E55" s="8"/>
      <c r="F55" s="9">
        <f>IF(E55=0,0,VLOOKUP(E55,TC!B$5:C$51,2,FALSE))</f>
        <v>0</v>
      </c>
      <c r="G55" s="9"/>
      <c r="H55" s="121">
        <v>720</v>
      </c>
      <c r="I55" s="124">
        <f>F55*G55+F56*G56+F57*G57</f>
        <v>0</v>
      </c>
      <c r="J55" s="127"/>
      <c r="K55" s="130"/>
      <c r="L55" s="133"/>
      <c r="M55" s="195"/>
      <c r="N55" s="139"/>
      <c r="O55" s="193"/>
      <c r="P55" s="175"/>
      <c r="Q55" s="148"/>
      <c r="R55" s="151"/>
      <c r="S55" s="179"/>
      <c r="T55" s="157"/>
      <c r="U55" s="77">
        <f t="shared" ref="U55" si="95">SUM(I55:T57)</f>
        <v>0</v>
      </c>
      <c r="V55" s="72">
        <f t="shared" ref="V55" si="96">U55/$H55</f>
        <v>0</v>
      </c>
      <c r="W55" s="72">
        <f t="shared" ref="W55" si="97">I55/$H55</f>
        <v>0</v>
      </c>
      <c r="X55" s="80">
        <f t="shared" ref="X55:AH55" si="98">IF(J55=0,0,J55/$H55)</f>
        <v>0</v>
      </c>
      <c r="Y55" s="83">
        <f t="shared" si="98"/>
        <v>0</v>
      </c>
      <c r="Z55" s="86">
        <f t="shared" si="98"/>
        <v>0</v>
      </c>
      <c r="AA55" s="89">
        <f t="shared" si="98"/>
        <v>0</v>
      </c>
      <c r="AB55" s="92">
        <f t="shared" si="98"/>
        <v>0</v>
      </c>
      <c r="AC55" s="95">
        <f t="shared" si="98"/>
        <v>0</v>
      </c>
      <c r="AD55" s="98">
        <f t="shared" si="98"/>
        <v>0</v>
      </c>
      <c r="AE55" s="101">
        <f t="shared" si="98"/>
        <v>0</v>
      </c>
      <c r="AF55" s="104">
        <f t="shared" si="98"/>
        <v>0</v>
      </c>
      <c r="AG55" s="160">
        <f t="shared" si="98"/>
        <v>0</v>
      </c>
      <c r="AH55" s="110">
        <f t="shared" si="98"/>
        <v>0</v>
      </c>
      <c r="AI55" s="115"/>
      <c r="AJ55" s="60"/>
      <c r="AK55" s="60"/>
      <c r="AL55" s="60"/>
      <c r="AM55" s="60"/>
      <c r="AN55" s="22" t="s">
        <v>64</v>
      </c>
      <c r="AO55" s="60"/>
      <c r="AP55" s="60"/>
      <c r="AQ55" s="60"/>
      <c r="AR55" s="60"/>
      <c r="AS55" s="60"/>
      <c r="AT55" s="60"/>
    </row>
    <row r="56" spans="1:46" ht="15.75" customHeight="1">
      <c r="A56" s="113"/>
      <c r="B56" s="113"/>
      <c r="C56" s="164"/>
      <c r="D56" s="118"/>
      <c r="E56" s="8"/>
      <c r="F56" s="10">
        <f>IF(E56=0,0,VLOOKUP(E56,TC!B$5:C$51,2,FALSE))</f>
        <v>0</v>
      </c>
      <c r="G56" s="10"/>
      <c r="H56" s="121"/>
      <c r="I56" s="124"/>
      <c r="J56" s="127"/>
      <c r="K56" s="130"/>
      <c r="L56" s="133"/>
      <c r="M56" s="195"/>
      <c r="N56" s="139"/>
      <c r="O56" s="193"/>
      <c r="P56" s="175"/>
      <c r="Q56" s="148"/>
      <c r="R56" s="151"/>
      <c r="S56" s="154"/>
      <c r="T56" s="157"/>
      <c r="U56" s="77"/>
      <c r="V56" s="72"/>
      <c r="W56" s="72"/>
      <c r="X56" s="80"/>
      <c r="Y56" s="83"/>
      <c r="Z56" s="86"/>
      <c r="AA56" s="89"/>
      <c r="AB56" s="92"/>
      <c r="AC56" s="95"/>
      <c r="AD56" s="98"/>
      <c r="AE56" s="101"/>
      <c r="AF56" s="104"/>
      <c r="AG56" s="107"/>
      <c r="AH56" s="110"/>
      <c r="AI56" s="115"/>
      <c r="AJ56" s="60"/>
      <c r="AK56" s="60"/>
      <c r="AL56" s="60"/>
      <c r="AM56" s="60"/>
      <c r="AN56" s="14"/>
      <c r="AO56" s="60"/>
      <c r="AP56" s="60"/>
      <c r="AQ56" s="60"/>
      <c r="AR56" s="60"/>
      <c r="AS56" s="60"/>
      <c r="AT56" s="60"/>
    </row>
    <row r="57" spans="1:46" ht="16.5" customHeight="1" thickBot="1">
      <c r="A57" s="113"/>
      <c r="B57" s="113"/>
      <c r="C57" s="165"/>
      <c r="D57" s="166"/>
      <c r="E57" s="16"/>
      <c r="F57" s="17">
        <f>IF(E57=0,0,VLOOKUP(E57,TC!B$5:C$51,2,FALSE))</f>
        <v>0</v>
      </c>
      <c r="G57" s="17"/>
      <c r="H57" s="167"/>
      <c r="I57" s="168"/>
      <c r="J57" s="169"/>
      <c r="K57" s="170"/>
      <c r="L57" s="171"/>
      <c r="M57" s="196"/>
      <c r="N57" s="173"/>
      <c r="O57" s="197"/>
      <c r="P57" s="176"/>
      <c r="Q57" s="177"/>
      <c r="R57" s="178"/>
      <c r="S57" s="180"/>
      <c r="T57" s="181"/>
      <c r="U57" s="182"/>
      <c r="V57" s="73"/>
      <c r="W57" s="73"/>
      <c r="X57" s="183"/>
      <c r="Y57" s="184"/>
      <c r="Z57" s="185"/>
      <c r="AA57" s="186"/>
      <c r="AB57" s="187"/>
      <c r="AC57" s="188"/>
      <c r="AD57" s="189"/>
      <c r="AE57" s="190"/>
      <c r="AF57" s="159"/>
      <c r="AG57" s="161"/>
      <c r="AH57" s="162"/>
      <c r="AI57" s="115"/>
      <c r="AJ57" s="60"/>
      <c r="AK57" s="60"/>
      <c r="AL57" s="60"/>
      <c r="AM57" s="60"/>
      <c r="AN57" s="15"/>
      <c r="AO57" s="60"/>
      <c r="AP57" s="60"/>
      <c r="AQ57" s="60"/>
      <c r="AR57" s="60"/>
      <c r="AS57" s="60"/>
      <c r="AT57" s="60"/>
    </row>
    <row r="58" spans="1:46" ht="15.75" customHeight="1" thickTop="1">
      <c r="A58" s="113"/>
      <c r="B58" s="113"/>
      <c r="C58" s="117" t="s">
        <v>25</v>
      </c>
      <c r="D58" s="117"/>
      <c r="E58" s="24"/>
      <c r="F58" s="25">
        <f>IF(E58=0,0,VLOOKUP(E58,TC!B$5:C$51,2,FALSE))</f>
        <v>0</v>
      </c>
      <c r="G58" s="25"/>
      <c r="H58" s="120">
        <v>720</v>
      </c>
      <c r="I58" s="123">
        <f>F58*G58+F59*G59+F60*G60</f>
        <v>0</v>
      </c>
      <c r="J58" s="126"/>
      <c r="K58" s="129"/>
      <c r="L58" s="132"/>
      <c r="M58" s="135"/>
      <c r="N58" s="138"/>
      <c r="O58" s="141"/>
      <c r="P58" s="144"/>
      <c r="Q58" s="147"/>
      <c r="R58" s="150"/>
      <c r="S58" s="153"/>
      <c r="T58" s="156"/>
      <c r="U58" s="76">
        <f t="shared" ref="U58" si="99">SUM(I58:T60)</f>
        <v>0</v>
      </c>
      <c r="V58" s="74">
        <f t="shared" ref="V58" si="100">U58/$H58</f>
        <v>0</v>
      </c>
      <c r="W58" s="74">
        <f t="shared" ref="W58" si="101">I58/$H58</f>
        <v>0</v>
      </c>
      <c r="X58" s="79">
        <f t="shared" ref="X58:AH58" si="102">IF(J58=0,0,J58/$H58)</f>
        <v>0</v>
      </c>
      <c r="Y58" s="82">
        <f t="shared" si="102"/>
        <v>0</v>
      </c>
      <c r="Z58" s="85">
        <f t="shared" si="102"/>
        <v>0</v>
      </c>
      <c r="AA58" s="88">
        <f t="shared" si="102"/>
        <v>0</v>
      </c>
      <c r="AB58" s="91">
        <f t="shared" si="102"/>
        <v>0</v>
      </c>
      <c r="AC58" s="94">
        <f t="shared" si="102"/>
        <v>0</v>
      </c>
      <c r="AD58" s="97">
        <f t="shared" si="102"/>
        <v>0</v>
      </c>
      <c r="AE58" s="100">
        <f t="shared" si="102"/>
        <v>0</v>
      </c>
      <c r="AF58" s="103">
        <f t="shared" si="102"/>
        <v>0</v>
      </c>
      <c r="AG58" s="106">
        <f t="shared" si="102"/>
        <v>0</v>
      </c>
      <c r="AH58" s="109">
        <f t="shared" si="102"/>
        <v>0</v>
      </c>
      <c r="AI58" s="61"/>
      <c r="AJ58" s="60"/>
      <c r="AK58" s="60"/>
      <c r="AL58" s="60"/>
      <c r="AM58" s="60"/>
      <c r="AN58" s="15"/>
      <c r="AO58" s="60"/>
      <c r="AP58" s="60"/>
      <c r="AQ58" s="60"/>
      <c r="AR58" s="60"/>
      <c r="AS58" s="60"/>
      <c r="AT58" s="60"/>
    </row>
    <row r="59" spans="1:46" ht="15.75">
      <c r="A59" s="113"/>
      <c r="B59" s="113"/>
      <c r="C59" s="118"/>
      <c r="D59" s="118"/>
      <c r="E59" s="8"/>
      <c r="F59" s="10">
        <f>IF(E59=0,0,VLOOKUP(E59,TC!B$5:C$51,2,FALSE))</f>
        <v>0</v>
      </c>
      <c r="G59" s="10"/>
      <c r="H59" s="121"/>
      <c r="I59" s="124"/>
      <c r="J59" s="127"/>
      <c r="K59" s="130"/>
      <c r="L59" s="133"/>
      <c r="M59" s="136"/>
      <c r="N59" s="139"/>
      <c r="O59" s="142"/>
      <c r="P59" s="145"/>
      <c r="Q59" s="148"/>
      <c r="R59" s="151"/>
      <c r="S59" s="154"/>
      <c r="T59" s="157"/>
      <c r="U59" s="77"/>
      <c r="V59" s="72"/>
      <c r="W59" s="72"/>
      <c r="X59" s="80"/>
      <c r="Y59" s="83"/>
      <c r="Z59" s="86"/>
      <c r="AA59" s="89"/>
      <c r="AB59" s="92"/>
      <c r="AC59" s="95"/>
      <c r="AD59" s="98"/>
      <c r="AE59" s="101"/>
      <c r="AF59" s="104"/>
      <c r="AG59" s="107"/>
      <c r="AH59" s="110"/>
      <c r="AI59" s="61"/>
      <c r="AJ59" s="60"/>
      <c r="AK59" s="60"/>
      <c r="AL59" s="60"/>
      <c r="AM59" s="60"/>
      <c r="AN59" s="15"/>
      <c r="AO59" s="60"/>
      <c r="AP59" s="60"/>
      <c r="AQ59" s="60"/>
      <c r="AR59" s="60"/>
      <c r="AS59" s="60"/>
      <c r="AT59" s="60"/>
    </row>
    <row r="60" spans="1:46" ht="16.5" thickBot="1">
      <c r="A60" s="114"/>
      <c r="B60" s="114"/>
      <c r="C60" s="119"/>
      <c r="D60" s="119"/>
      <c r="E60" s="12"/>
      <c r="F60" s="13">
        <f>IF(E60=0,0,VLOOKUP(E60,TC!B$5:C$51,2,FALSE))</f>
        <v>0</v>
      </c>
      <c r="G60" s="13"/>
      <c r="H60" s="122"/>
      <c r="I60" s="125"/>
      <c r="J60" s="128"/>
      <c r="K60" s="131"/>
      <c r="L60" s="134"/>
      <c r="M60" s="137"/>
      <c r="N60" s="140"/>
      <c r="O60" s="143"/>
      <c r="P60" s="146"/>
      <c r="Q60" s="149"/>
      <c r="R60" s="152"/>
      <c r="S60" s="155"/>
      <c r="T60" s="158"/>
      <c r="U60" s="78"/>
      <c r="V60" s="75"/>
      <c r="W60" s="75"/>
      <c r="X60" s="81"/>
      <c r="Y60" s="84"/>
      <c r="Z60" s="87"/>
      <c r="AA60" s="90"/>
      <c r="AB60" s="93"/>
      <c r="AC60" s="96"/>
      <c r="AD60" s="99"/>
      <c r="AE60" s="102"/>
      <c r="AF60" s="105"/>
      <c r="AG60" s="108"/>
      <c r="AH60" s="111"/>
      <c r="AI60" s="61"/>
      <c r="AJ60" s="60"/>
      <c r="AK60" s="60"/>
      <c r="AL60" s="60"/>
      <c r="AM60" s="60"/>
      <c r="AN60" s="15"/>
      <c r="AO60" s="60"/>
      <c r="AP60" s="60"/>
      <c r="AQ60" s="60"/>
      <c r="AR60" s="60"/>
      <c r="AS60" s="60"/>
      <c r="AT60" s="60"/>
    </row>
    <row r="61" spans="1:46" ht="15.75" customHeight="1">
      <c r="A61" s="112" t="s">
        <v>54</v>
      </c>
      <c r="B61" s="112">
        <f>+B55+1</f>
        <v>44541</v>
      </c>
      <c r="C61" s="163" t="s">
        <v>23</v>
      </c>
      <c r="D61" s="118"/>
      <c r="E61" s="8"/>
      <c r="F61" s="9">
        <f>IF(E61=0,0,VLOOKUP(E61,TC!B$5:C$51,2,FALSE))</f>
        <v>0</v>
      </c>
      <c r="G61" s="9"/>
      <c r="H61" s="121">
        <v>720</v>
      </c>
      <c r="I61" s="124">
        <f>F61*G61+F62*G62+F63*G63</f>
        <v>0</v>
      </c>
      <c r="J61" s="127"/>
      <c r="K61" s="130"/>
      <c r="L61" s="133"/>
      <c r="M61" s="136"/>
      <c r="N61" s="139"/>
      <c r="O61" s="142"/>
      <c r="P61" s="175"/>
      <c r="Q61" s="148"/>
      <c r="R61" s="151"/>
      <c r="S61" s="179"/>
      <c r="T61" s="157"/>
      <c r="U61" s="77">
        <f t="shared" ref="U61" si="103">SUM(I61:T63)</f>
        <v>0</v>
      </c>
      <c r="V61" s="72">
        <f t="shared" ref="V61" si="104">U61/$H61</f>
        <v>0</v>
      </c>
      <c r="W61" s="72">
        <f t="shared" ref="W61" si="105">I61/$H61</f>
        <v>0</v>
      </c>
      <c r="X61" s="80">
        <f t="shared" ref="X61:AH61" si="106">IF(J61=0,0,J61/$H61)</f>
        <v>0</v>
      </c>
      <c r="Y61" s="83">
        <f t="shared" si="106"/>
        <v>0</v>
      </c>
      <c r="Z61" s="86">
        <f t="shared" si="106"/>
        <v>0</v>
      </c>
      <c r="AA61" s="89">
        <f t="shared" si="106"/>
        <v>0</v>
      </c>
      <c r="AB61" s="92">
        <f t="shared" si="106"/>
        <v>0</v>
      </c>
      <c r="AC61" s="95">
        <f t="shared" si="106"/>
        <v>0</v>
      </c>
      <c r="AD61" s="98">
        <f t="shared" si="106"/>
        <v>0</v>
      </c>
      <c r="AE61" s="101">
        <f t="shared" si="106"/>
        <v>0</v>
      </c>
      <c r="AF61" s="104">
        <f t="shared" si="106"/>
        <v>0</v>
      </c>
      <c r="AG61" s="160">
        <f t="shared" si="106"/>
        <v>0</v>
      </c>
      <c r="AH61" s="110">
        <f t="shared" si="106"/>
        <v>0</v>
      </c>
      <c r="AI61" s="115"/>
      <c r="AJ61" s="60"/>
      <c r="AK61" s="60"/>
      <c r="AL61" s="60"/>
      <c r="AM61" s="60"/>
      <c r="AN61" s="22"/>
      <c r="AO61" s="60"/>
      <c r="AP61" s="60"/>
      <c r="AQ61" s="60"/>
      <c r="AR61" s="60"/>
      <c r="AS61" s="60"/>
      <c r="AT61" s="60"/>
    </row>
    <row r="62" spans="1:46" ht="15.75" customHeight="1">
      <c r="A62" s="113"/>
      <c r="B62" s="113"/>
      <c r="C62" s="164"/>
      <c r="D62" s="118"/>
      <c r="E62" s="8"/>
      <c r="F62" s="10">
        <f>IF(E62=0,0,VLOOKUP(E62,TC!B$5:C$51,2,FALSE))</f>
        <v>0</v>
      </c>
      <c r="G62" s="10"/>
      <c r="H62" s="121"/>
      <c r="I62" s="124"/>
      <c r="J62" s="127"/>
      <c r="K62" s="130"/>
      <c r="L62" s="133"/>
      <c r="M62" s="136"/>
      <c r="N62" s="139"/>
      <c r="O62" s="142"/>
      <c r="P62" s="175"/>
      <c r="Q62" s="148"/>
      <c r="R62" s="151"/>
      <c r="S62" s="154"/>
      <c r="T62" s="157"/>
      <c r="U62" s="77"/>
      <c r="V62" s="72"/>
      <c r="W62" s="72"/>
      <c r="X62" s="80"/>
      <c r="Y62" s="83"/>
      <c r="Z62" s="86"/>
      <c r="AA62" s="89"/>
      <c r="AB62" s="92"/>
      <c r="AC62" s="95"/>
      <c r="AD62" s="98"/>
      <c r="AE62" s="101"/>
      <c r="AF62" s="104"/>
      <c r="AG62" s="107"/>
      <c r="AH62" s="110"/>
      <c r="AI62" s="115"/>
      <c r="AJ62" s="60"/>
      <c r="AK62" s="60"/>
      <c r="AL62" s="60"/>
      <c r="AM62" s="60"/>
      <c r="AN62" s="14"/>
      <c r="AO62" s="60"/>
      <c r="AP62" s="60"/>
      <c r="AQ62" s="60"/>
      <c r="AR62" s="60"/>
      <c r="AS62" s="60"/>
      <c r="AT62" s="60"/>
    </row>
    <row r="63" spans="1:46" ht="16.5" customHeight="1" thickBot="1">
      <c r="A63" s="113"/>
      <c r="B63" s="113"/>
      <c r="C63" s="165"/>
      <c r="D63" s="166"/>
      <c r="E63" s="16"/>
      <c r="F63" s="17">
        <f>IF(E63=0,0,VLOOKUP(E63,TC!B$5:C$51,2,FALSE))</f>
        <v>0</v>
      </c>
      <c r="G63" s="17"/>
      <c r="H63" s="167"/>
      <c r="I63" s="168"/>
      <c r="J63" s="169"/>
      <c r="K63" s="170"/>
      <c r="L63" s="171"/>
      <c r="M63" s="172"/>
      <c r="N63" s="173"/>
      <c r="O63" s="174"/>
      <c r="P63" s="176"/>
      <c r="Q63" s="177"/>
      <c r="R63" s="178"/>
      <c r="S63" s="180"/>
      <c r="T63" s="181"/>
      <c r="U63" s="182"/>
      <c r="V63" s="73"/>
      <c r="W63" s="73"/>
      <c r="X63" s="183"/>
      <c r="Y63" s="184"/>
      <c r="Z63" s="185"/>
      <c r="AA63" s="186"/>
      <c r="AB63" s="187"/>
      <c r="AC63" s="188"/>
      <c r="AD63" s="189"/>
      <c r="AE63" s="190"/>
      <c r="AF63" s="159"/>
      <c r="AG63" s="161"/>
      <c r="AH63" s="162"/>
      <c r="AI63" s="115"/>
      <c r="AJ63" s="60"/>
      <c r="AK63" s="60"/>
      <c r="AL63" s="60"/>
      <c r="AM63" s="60"/>
      <c r="AN63" s="15"/>
      <c r="AO63" s="60"/>
      <c r="AP63" s="60"/>
      <c r="AQ63" s="60"/>
      <c r="AR63" s="60"/>
      <c r="AS63" s="60"/>
      <c r="AT63" s="60"/>
    </row>
    <row r="64" spans="1:46" ht="15.75" customHeight="1" thickTop="1">
      <c r="A64" s="113"/>
      <c r="B64" s="113"/>
      <c r="C64" s="117" t="s">
        <v>25</v>
      </c>
      <c r="D64" s="117"/>
      <c r="E64" s="24"/>
      <c r="F64" s="25">
        <f>IF(E64=0,0,VLOOKUP(E64,TC!B$5:C$51,2,FALSE))</f>
        <v>0</v>
      </c>
      <c r="G64" s="25"/>
      <c r="H64" s="120">
        <v>720</v>
      </c>
      <c r="I64" s="123">
        <f t="shared" ref="I64" si="107">F64*G64+F65*G65+F66*G66</f>
        <v>0</v>
      </c>
      <c r="J64" s="126"/>
      <c r="K64" s="129"/>
      <c r="L64" s="132"/>
      <c r="M64" s="135"/>
      <c r="N64" s="138"/>
      <c r="O64" s="141"/>
      <c r="P64" s="144"/>
      <c r="Q64" s="147"/>
      <c r="R64" s="150"/>
      <c r="S64" s="153"/>
      <c r="T64" s="156"/>
      <c r="U64" s="76">
        <f t="shared" ref="U64" si="108">SUM(I64:T66)</f>
        <v>0</v>
      </c>
      <c r="V64" s="74">
        <f t="shared" ref="V64" si="109">U64/$H64</f>
        <v>0</v>
      </c>
      <c r="W64" s="74">
        <f t="shared" ref="W64" si="110">I64/$H64</f>
        <v>0</v>
      </c>
      <c r="X64" s="79">
        <f t="shared" ref="X64:AH64" si="111">IF(J64=0,0,J64/$H64)</f>
        <v>0</v>
      </c>
      <c r="Y64" s="82">
        <f t="shared" si="111"/>
        <v>0</v>
      </c>
      <c r="Z64" s="85">
        <f t="shared" si="111"/>
        <v>0</v>
      </c>
      <c r="AA64" s="88">
        <f t="shared" si="111"/>
        <v>0</v>
      </c>
      <c r="AB64" s="91">
        <f t="shared" si="111"/>
        <v>0</v>
      </c>
      <c r="AC64" s="94">
        <f t="shared" si="111"/>
        <v>0</v>
      </c>
      <c r="AD64" s="97">
        <f t="shared" si="111"/>
        <v>0</v>
      </c>
      <c r="AE64" s="100">
        <f t="shared" si="111"/>
        <v>0</v>
      </c>
      <c r="AF64" s="103">
        <f t="shared" si="111"/>
        <v>0</v>
      </c>
      <c r="AG64" s="106">
        <f t="shared" si="111"/>
        <v>0</v>
      </c>
      <c r="AH64" s="109">
        <f t="shared" si="111"/>
        <v>0</v>
      </c>
      <c r="AI64" s="61"/>
      <c r="AJ64" s="60"/>
      <c r="AK64" s="60"/>
      <c r="AL64" s="60"/>
      <c r="AM64" s="60"/>
      <c r="AN64" s="15"/>
      <c r="AO64" s="60"/>
      <c r="AP64" s="60"/>
      <c r="AQ64" s="60"/>
      <c r="AR64" s="60"/>
      <c r="AS64" s="60"/>
      <c r="AT64" s="60"/>
    </row>
    <row r="65" spans="1:46" ht="15.75">
      <c r="A65" s="113"/>
      <c r="B65" s="113"/>
      <c r="C65" s="118"/>
      <c r="D65" s="118"/>
      <c r="E65" s="8"/>
      <c r="F65" s="10">
        <f>IF(E65=0,0,VLOOKUP(E65,TC!B$5:C$51,2,FALSE))</f>
        <v>0</v>
      </c>
      <c r="G65" s="10"/>
      <c r="H65" s="121"/>
      <c r="I65" s="124"/>
      <c r="J65" s="127"/>
      <c r="K65" s="130"/>
      <c r="L65" s="133"/>
      <c r="M65" s="136"/>
      <c r="N65" s="139"/>
      <c r="O65" s="142"/>
      <c r="P65" s="145"/>
      <c r="Q65" s="148"/>
      <c r="R65" s="151"/>
      <c r="S65" s="154"/>
      <c r="T65" s="157"/>
      <c r="U65" s="77"/>
      <c r="V65" s="72"/>
      <c r="W65" s="72"/>
      <c r="X65" s="80"/>
      <c r="Y65" s="83"/>
      <c r="Z65" s="86"/>
      <c r="AA65" s="89"/>
      <c r="AB65" s="92"/>
      <c r="AC65" s="95"/>
      <c r="AD65" s="98"/>
      <c r="AE65" s="101"/>
      <c r="AF65" s="104"/>
      <c r="AG65" s="107"/>
      <c r="AH65" s="110"/>
      <c r="AI65" s="61"/>
      <c r="AJ65" s="60"/>
      <c r="AK65" s="60"/>
      <c r="AL65" s="60"/>
      <c r="AM65" s="60"/>
      <c r="AN65" s="15"/>
      <c r="AO65" s="60"/>
      <c r="AP65" s="60"/>
      <c r="AQ65" s="60"/>
      <c r="AR65" s="60"/>
      <c r="AS65" s="60"/>
      <c r="AT65" s="60"/>
    </row>
    <row r="66" spans="1:46" ht="16.5" thickBot="1">
      <c r="A66" s="114"/>
      <c r="B66" s="114"/>
      <c r="C66" s="119"/>
      <c r="D66" s="119"/>
      <c r="E66" s="12"/>
      <c r="F66" s="13">
        <f>IF(E66=0,0,VLOOKUP(E66,TC!B$5:C$51,2,FALSE))</f>
        <v>0</v>
      </c>
      <c r="G66" s="13"/>
      <c r="H66" s="122"/>
      <c r="I66" s="125"/>
      <c r="J66" s="128"/>
      <c r="K66" s="131"/>
      <c r="L66" s="134"/>
      <c r="M66" s="137"/>
      <c r="N66" s="140"/>
      <c r="O66" s="143"/>
      <c r="P66" s="146"/>
      <c r="Q66" s="149"/>
      <c r="R66" s="152"/>
      <c r="S66" s="155"/>
      <c r="T66" s="158"/>
      <c r="U66" s="78"/>
      <c r="V66" s="75"/>
      <c r="W66" s="75"/>
      <c r="X66" s="81"/>
      <c r="Y66" s="84"/>
      <c r="Z66" s="87"/>
      <c r="AA66" s="90"/>
      <c r="AB66" s="93"/>
      <c r="AC66" s="96"/>
      <c r="AD66" s="99"/>
      <c r="AE66" s="102"/>
      <c r="AF66" s="105"/>
      <c r="AG66" s="108"/>
      <c r="AH66" s="111"/>
      <c r="AI66" s="61"/>
      <c r="AJ66" s="60"/>
      <c r="AK66" s="60"/>
      <c r="AL66" s="60"/>
      <c r="AM66" s="60"/>
      <c r="AN66" s="15"/>
      <c r="AO66" s="60"/>
      <c r="AP66" s="60"/>
      <c r="AQ66" s="60"/>
      <c r="AR66" s="60"/>
      <c r="AS66" s="60"/>
      <c r="AT66" s="60"/>
    </row>
    <row r="67" spans="1:46" ht="15.75" customHeight="1">
      <c r="A67" s="112" t="s">
        <v>22</v>
      </c>
      <c r="B67" s="112">
        <f>+B61+2</f>
        <v>44543</v>
      </c>
      <c r="C67" s="163" t="s">
        <v>23</v>
      </c>
      <c r="D67" s="118"/>
      <c r="E67" s="8"/>
      <c r="F67" s="9">
        <f>IF(E67=0,0,VLOOKUP(E67,TC!B$5:C$51,2,FALSE))</f>
        <v>0</v>
      </c>
      <c r="G67" s="9"/>
      <c r="H67" s="121">
        <v>720</v>
      </c>
      <c r="I67" s="124">
        <f t="shared" ref="I67" si="112">F67*G67+F68*G68+F69*G69</f>
        <v>0</v>
      </c>
      <c r="J67" s="127"/>
      <c r="K67" s="130"/>
      <c r="L67" s="133"/>
      <c r="M67" s="136"/>
      <c r="N67" s="139"/>
      <c r="O67" s="142"/>
      <c r="P67" s="175"/>
      <c r="Q67" s="148"/>
      <c r="R67" s="151"/>
      <c r="S67" s="179"/>
      <c r="T67" s="157"/>
      <c r="U67" s="77">
        <f t="shared" ref="U67" si="113">SUM(I67:T69)</f>
        <v>0</v>
      </c>
      <c r="V67" s="72">
        <f t="shared" ref="V67" si="114">U67/$H67</f>
        <v>0</v>
      </c>
      <c r="W67" s="72">
        <f t="shared" ref="W67" si="115">I67/$H67</f>
        <v>0</v>
      </c>
      <c r="X67" s="80">
        <f t="shared" ref="X67:AH67" si="116">IF(J67=0,0,J67/$H67)</f>
        <v>0</v>
      </c>
      <c r="Y67" s="83">
        <f t="shared" si="116"/>
        <v>0</v>
      </c>
      <c r="Z67" s="86">
        <f t="shared" si="116"/>
        <v>0</v>
      </c>
      <c r="AA67" s="89">
        <f t="shared" si="116"/>
        <v>0</v>
      </c>
      <c r="AB67" s="92">
        <f t="shared" si="116"/>
        <v>0</v>
      </c>
      <c r="AC67" s="95">
        <f t="shared" si="116"/>
        <v>0</v>
      </c>
      <c r="AD67" s="98">
        <f t="shared" si="116"/>
        <v>0</v>
      </c>
      <c r="AE67" s="101">
        <f t="shared" si="116"/>
        <v>0</v>
      </c>
      <c r="AF67" s="104">
        <f t="shared" si="116"/>
        <v>0</v>
      </c>
      <c r="AG67" s="160">
        <f t="shared" si="116"/>
        <v>0</v>
      </c>
      <c r="AH67" s="110">
        <f t="shared" si="116"/>
        <v>0</v>
      </c>
      <c r="AI67" s="115"/>
      <c r="AJ67" s="60"/>
      <c r="AK67" s="60"/>
      <c r="AL67" s="60"/>
      <c r="AM67" s="60"/>
      <c r="AN67" s="22"/>
      <c r="AO67" s="60"/>
      <c r="AP67" s="60"/>
      <c r="AQ67" s="60"/>
      <c r="AR67" s="60"/>
      <c r="AS67" s="60"/>
      <c r="AT67" s="60"/>
    </row>
    <row r="68" spans="1:46" ht="15.75" customHeight="1">
      <c r="A68" s="113"/>
      <c r="B68" s="113"/>
      <c r="C68" s="164"/>
      <c r="D68" s="118"/>
      <c r="E68" s="8"/>
      <c r="F68" s="10">
        <f>IF(E68=0,0,VLOOKUP(E68,TC!B$5:C$51,2,FALSE))</f>
        <v>0</v>
      </c>
      <c r="G68" s="10"/>
      <c r="H68" s="121"/>
      <c r="I68" s="124"/>
      <c r="J68" s="127"/>
      <c r="K68" s="130"/>
      <c r="L68" s="133"/>
      <c r="M68" s="136"/>
      <c r="N68" s="139"/>
      <c r="O68" s="142"/>
      <c r="P68" s="175"/>
      <c r="Q68" s="148"/>
      <c r="R68" s="151"/>
      <c r="S68" s="154"/>
      <c r="T68" s="157"/>
      <c r="U68" s="77"/>
      <c r="V68" s="72"/>
      <c r="W68" s="72"/>
      <c r="X68" s="80"/>
      <c r="Y68" s="83"/>
      <c r="Z68" s="86"/>
      <c r="AA68" s="89"/>
      <c r="AB68" s="92"/>
      <c r="AC68" s="95"/>
      <c r="AD68" s="98"/>
      <c r="AE68" s="101"/>
      <c r="AF68" s="104"/>
      <c r="AG68" s="107"/>
      <c r="AH68" s="110"/>
      <c r="AI68" s="115"/>
      <c r="AJ68" s="60"/>
      <c r="AK68" s="60"/>
      <c r="AL68" s="60"/>
      <c r="AM68" s="60"/>
      <c r="AN68" s="14"/>
      <c r="AO68" s="60"/>
      <c r="AP68" s="60"/>
      <c r="AQ68" s="60"/>
      <c r="AR68" s="60"/>
      <c r="AS68" s="60"/>
      <c r="AT68" s="60"/>
    </row>
    <row r="69" spans="1:46" ht="16.5" customHeight="1" thickBot="1">
      <c r="A69" s="113"/>
      <c r="B69" s="113"/>
      <c r="C69" s="165"/>
      <c r="D69" s="166"/>
      <c r="E69" s="16"/>
      <c r="F69" s="17">
        <f>IF(E69=0,0,VLOOKUP(E69,TC!B$5:C$51,2,FALSE))</f>
        <v>0</v>
      </c>
      <c r="G69" s="17"/>
      <c r="H69" s="167"/>
      <c r="I69" s="168"/>
      <c r="J69" s="169"/>
      <c r="K69" s="170"/>
      <c r="L69" s="171"/>
      <c r="M69" s="172"/>
      <c r="N69" s="173"/>
      <c r="O69" s="174"/>
      <c r="P69" s="176"/>
      <c r="Q69" s="177"/>
      <c r="R69" s="178"/>
      <c r="S69" s="180"/>
      <c r="T69" s="181"/>
      <c r="U69" s="182"/>
      <c r="V69" s="73"/>
      <c r="W69" s="73"/>
      <c r="X69" s="183"/>
      <c r="Y69" s="184"/>
      <c r="Z69" s="185"/>
      <c r="AA69" s="186"/>
      <c r="AB69" s="187"/>
      <c r="AC69" s="188"/>
      <c r="AD69" s="189"/>
      <c r="AE69" s="190"/>
      <c r="AF69" s="159"/>
      <c r="AG69" s="161"/>
      <c r="AH69" s="162"/>
      <c r="AI69" s="115"/>
      <c r="AJ69" s="60"/>
      <c r="AK69" s="60"/>
      <c r="AL69" s="60"/>
      <c r="AM69" s="60"/>
      <c r="AN69" s="15"/>
      <c r="AO69" s="60"/>
      <c r="AP69" s="60"/>
      <c r="AQ69" s="60"/>
      <c r="AR69" s="60"/>
      <c r="AS69" s="60"/>
      <c r="AT69" s="60"/>
    </row>
    <row r="70" spans="1:46" ht="15.75" customHeight="1" thickTop="1">
      <c r="A70" s="113"/>
      <c r="B70" s="113"/>
      <c r="C70" s="117" t="s">
        <v>25</v>
      </c>
      <c r="D70" s="117"/>
      <c r="E70" s="24"/>
      <c r="F70" s="25">
        <f>IF(E70=0,0,VLOOKUP(E70,TC!B$5:C$51,2,FALSE))</f>
        <v>0</v>
      </c>
      <c r="G70" s="25"/>
      <c r="H70" s="120">
        <v>720</v>
      </c>
      <c r="I70" s="123">
        <f t="shared" ref="I70" si="117">F70*G70+F71*G71+F72*G72</f>
        <v>0</v>
      </c>
      <c r="J70" s="126"/>
      <c r="K70" s="129"/>
      <c r="L70" s="132"/>
      <c r="M70" s="135"/>
      <c r="N70" s="138"/>
      <c r="O70" s="141"/>
      <c r="P70" s="144"/>
      <c r="Q70" s="147"/>
      <c r="R70" s="150"/>
      <c r="S70" s="153"/>
      <c r="T70" s="156"/>
      <c r="U70" s="76">
        <f t="shared" ref="U70" si="118">SUM(I70:T72)</f>
        <v>0</v>
      </c>
      <c r="V70" s="74">
        <f t="shared" ref="V70" si="119">U70/$H70</f>
        <v>0</v>
      </c>
      <c r="W70" s="74">
        <f t="shared" ref="W70" si="120">I70/$H70</f>
        <v>0</v>
      </c>
      <c r="X70" s="79">
        <f t="shared" ref="X70:AH70" si="121">IF(J70=0,0,J70/$H70)</f>
        <v>0</v>
      </c>
      <c r="Y70" s="82">
        <f t="shared" si="121"/>
        <v>0</v>
      </c>
      <c r="Z70" s="85">
        <f t="shared" si="121"/>
        <v>0</v>
      </c>
      <c r="AA70" s="88">
        <f t="shared" si="121"/>
        <v>0</v>
      </c>
      <c r="AB70" s="91">
        <f t="shared" si="121"/>
        <v>0</v>
      </c>
      <c r="AC70" s="94">
        <f t="shared" si="121"/>
        <v>0</v>
      </c>
      <c r="AD70" s="97">
        <f t="shared" si="121"/>
        <v>0</v>
      </c>
      <c r="AE70" s="100">
        <f t="shared" si="121"/>
        <v>0</v>
      </c>
      <c r="AF70" s="103">
        <f t="shared" si="121"/>
        <v>0</v>
      </c>
      <c r="AG70" s="106">
        <f t="shared" si="121"/>
        <v>0</v>
      </c>
      <c r="AH70" s="109">
        <f t="shared" si="121"/>
        <v>0</v>
      </c>
      <c r="AI70" s="61"/>
      <c r="AJ70" s="60"/>
      <c r="AK70" s="60"/>
      <c r="AL70" s="60"/>
      <c r="AM70" s="60"/>
      <c r="AN70" s="15"/>
      <c r="AO70" s="60"/>
      <c r="AP70" s="60"/>
      <c r="AQ70" s="60"/>
      <c r="AR70" s="60"/>
      <c r="AS70" s="60"/>
      <c r="AT70" s="60"/>
    </row>
    <row r="71" spans="1:46" ht="15.75">
      <c r="A71" s="113"/>
      <c r="B71" s="113"/>
      <c r="C71" s="118"/>
      <c r="D71" s="118"/>
      <c r="E71" s="8"/>
      <c r="F71" s="10">
        <f>IF(E71=0,0,VLOOKUP(E71,TC!B$5:C$51,2,FALSE))</f>
        <v>0</v>
      </c>
      <c r="G71" s="10"/>
      <c r="H71" s="121"/>
      <c r="I71" s="124"/>
      <c r="J71" s="127"/>
      <c r="K71" s="130"/>
      <c r="L71" s="133"/>
      <c r="M71" s="136"/>
      <c r="N71" s="139"/>
      <c r="O71" s="142"/>
      <c r="P71" s="145"/>
      <c r="Q71" s="148"/>
      <c r="R71" s="151"/>
      <c r="S71" s="154"/>
      <c r="T71" s="157"/>
      <c r="U71" s="77"/>
      <c r="V71" s="72"/>
      <c r="W71" s="72"/>
      <c r="X71" s="80"/>
      <c r="Y71" s="83"/>
      <c r="Z71" s="86"/>
      <c r="AA71" s="89"/>
      <c r="AB71" s="92"/>
      <c r="AC71" s="95"/>
      <c r="AD71" s="98"/>
      <c r="AE71" s="101"/>
      <c r="AF71" s="104"/>
      <c r="AG71" s="107"/>
      <c r="AH71" s="110"/>
      <c r="AI71" s="61"/>
      <c r="AJ71" s="60"/>
      <c r="AK71" s="60"/>
      <c r="AL71" s="60"/>
      <c r="AM71" s="60"/>
      <c r="AN71" s="15"/>
      <c r="AO71" s="60"/>
      <c r="AP71" s="60"/>
      <c r="AQ71" s="60"/>
      <c r="AR71" s="60"/>
      <c r="AS71" s="60"/>
      <c r="AT71" s="60"/>
    </row>
    <row r="72" spans="1:46" ht="16.5" thickBot="1">
      <c r="A72" s="114"/>
      <c r="B72" s="114"/>
      <c r="C72" s="119"/>
      <c r="D72" s="119"/>
      <c r="E72" s="12"/>
      <c r="F72" s="13">
        <f>IF(E72=0,0,VLOOKUP(E72,TC!B$5:C$51,2,FALSE))</f>
        <v>0</v>
      </c>
      <c r="G72" s="13"/>
      <c r="H72" s="122"/>
      <c r="I72" s="125"/>
      <c r="J72" s="128"/>
      <c r="K72" s="131"/>
      <c r="L72" s="134"/>
      <c r="M72" s="137"/>
      <c r="N72" s="140"/>
      <c r="O72" s="143"/>
      <c r="P72" s="146"/>
      <c r="Q72" s="149"/>
      <c r="R72" s="152"/>
      <c r="S72" s="155"/>
      <c r="T72" s="158"/>
      <c r="U72" s="78"/>
      <c r="V72" s="75"/>
      <c r="W72" s="75"/>
      <c r="X72" s="81"/>
      <c r="Y72" s="84"/>
      <c r="Z72" s="87"/>
      <c r="AA72" s="90"/>
      <c r="AB72" s="93"/>
      <c r="AC72" s="96"/>
      <c r="AD72" s="99"/>
      <c r="AE72" s="102"/>
      <c r="AF72" s="105"/>
      <c r="AG72" s="108"/>
      <c r="AH72" s="111"/>
      <c r="AI72" s="61"/>
      <c r="AJ72" s="60"/>
      <c r="AK72" s="60"/>
      <c r="AL72" s="60"/>
      <c r="AM72" s="60"/>
      <c r="AN72" s="15"/>
      <c r="AO72" s="60"/>
      <c r="AP72" s="60"/>
      <c r="AQ72" s="60"/>
      <c r="AR72" s="60"/>
      <c r="AS72" s="60"/>
      <c r="AT72" s="60"/>
    </row>
    <row r="73" spans="1:46" ht="15.75" customHeight="1">
      <c r="A73" s="112" t="s">
        <v>24</v>
      </c>
      <c r="B73" s="112">
        <f>+B67+1</f>
        <v>44544</v>
      </c>
      <c r="C73" s="163" t="s">
        <v>23</v>
      </c>
      <c r="D73" s="118"/>
      <c r="E73" s="8"/>
      <c r="F73" s="9">
        <f>IF(E73=0,0,VLOOKUP(E73,TC!B$5:C$51,2,FALSE))</f>
        <v>0</v>
      </c>
      <c r="G73" s="9"/>
      <c r="H73" s="121">
        <v>720</v>
      </c>
      <c r="I73" s="124">
        <f t="shared" ref="I73" si="122">F73*G73+F74*G74+F75*G75</f>
        <v>0</v>
      </c>
      <c r="J73" s="127"/>
      <c r="K73" s="130"/>
      <c r="L73" s="133"/>
      <c r="M73" s="136"/>
      <c r="N73" s="139"/>
      <c r="O73" s="142"/>
      <c r="P73" s="145"/>
      <c r="Q73" s="148"/>
      <c r="R73" s="151"/>
      <c r="S73" s="179"/>
      <c r="T73" s="157"/>
      <c r="U73" s="77">
        <f t="shared" ref="U73" si="123">SUM(I73:T75)</f>
        <v>0</v>
      </c>
      <c r="V73" s="72">
        <f t="shared" ref="V73" si="124">U73/$H73</f>
        <v>0</v>
      </c>
      <c r="W73" s="72">
        <f t="shared" ref="W73" si="125">I73/$H73</f>
        <v>0</v>
      </c>
      <c r="X73" s="80">
        <f t="shared" ref="X73:AH73" si="126">IF(J73=0,0,J73/$H73)</f>
        <v>0</v>
      </c>
      <c r="Y73" s="83">
        <f t="shared" si="126"/>
        <v>0</v>
      </c>
      <c r="Z73" s="86">
        <f t="shared" si="126"/>
        <v>0</v>
      </c>
      <c r="AA73" s="89">
        <f t="shared" si="126"/>
        <v>0</v>
      </c>
      <c r="AB73" s="92">
        <f t="shared" si="126"/>
        <v>0</v>
      </c>
      <c r="AC73" s="95">
        <f t="shared" si="126"/>
        <v>0</v>
      </c>
      <c r="AD73" s="98">
        <f t="shared" si="126"/>
        <v>0</v>
      </c>
      <c r="AE73" s="101">
        <f t="shared" si="126"/>
        <v>0</v>
      </c>
      <c r="AF73" s="104">
        <f t="shared" si="126"/>
        <v>0</v>
      </c>
      <c r="AG73" s="160">
        <f t="shared" si="126"/>
        <v>0</v>
      </c>
      <c r="AH73" s="110">
        <f t="shared" si="126"/>
        <v>0</v>
      </c>
      <c r="AI73" s="115"/>
      <c r="AJ73" s="60"/>
      <c r="AK73" s="60"/>
      <c r="AL73" s="60"/>
      <c r="AM73" s="60"/>
      <c r="AN73" s="22"/>
      <c r="AO73" s="60"/>
      <c r="AP73" s="60"/>
      <c r="AQ73" s="60"/>
      <c r="AR73" s="60"/>
      <c r="AS73" s="60"/>
      <c r="AT73" s="60"/>
    </row>
    <row r="74" spans="1:46" ht="15.75" customHeight="1">
      <c r="A74" s="113"/>
      <c r="B74" s="113"/>
      <c r="C74" s="164"/>
      <c r="D74" s="118"/>
      <c r="E74" s="8"/>
      <c r="F74" s="10">
        <f>IF(E74=0,0,VLOOKUP(E74,TC!B$5:C$51,2,FALSE))</f>
        <v>0</v>
      </c>
      <c r="G74" s="10"/>
      <c r="H74" s="121"/>
      <c r="I74" s="124"/>
      <c r="J74" s="127"/>
      <c r="K74" s="130"/>
      <c r="L74" s="133"/>
      <c r="M74" s="136"/>
      <c r="N74" s="139"/>
      <c r="O74" s="142"/>
      <c r="P74" s="145"/>
      <c r="Q74" s="148"/>
      <c r="R74" s="151"/>
      <c r="S74" s="154"/>
      <c r="T74" s="157"/>
      <c r="U74" s="77"/>
      <c r="V74" s="72"/>
      <c r="W74" s="72"/>
      <c r="X74" s="80"/>
      <c r="Y74" s="83"/>
      <c r="Z74" s="86"/>
      <c r="AA74" s="89"/>
      <c r="AB74" s="92"/>
      <c r="AC74" s="95"/>
      <c r="AD74" s="98"/>
      <c r="AE74" s="101"/>
      <c r="AF74" s="104"/>
      <c r="AG74" s="107"/>
      <c r="AH74" s="110"/>
      <c r="AI74" s="115"/>
      <c r="AJ74" s="60"/>
      <c r="AK74" s="60"/>
      <c r="AL74" s="60"/>
      <c r="AM74" s="60"/>
      <c r="AN74" s="14"/>
      <c r="AO74" s="60"/>
      <c r="AP74" s="60"/>
      <c r="AQ74" s="60"/>
      <c r="AR74" s="60"/>
      <c r="AS74" s="60"/>
      <c r="AT74" s="60"/>
    </row>
    <row r="75" spans="1:46" ht="16.5" customHeight="1" thickBot="1">
      <c r="A75" s="113"/>
      <c r="B75" s="113"/>
      <c r="C75" s="165"/>
      <c r="D75" s="166"/>
      <c r="E75" s="16"/>
      <c r="F75" s="17">
        <f>IF(E75=0,0,VLOOKUP(E75,TC!B$5:C$51,2,FALSE))</f>
        <v>0</v>
      </c>
      <c r="G75" s="17"/>
      <c r="H75" s="167"/>
      <c r="I75" s="168"/>
      <c r="J75" s="169"/>
      <c r="K75" s="170"/>
      <c r="L75" s="171"/>
      <c r="M75" s="172"/>
      <c r="N75" s="173"/>
      <c r="O75" s="174"/>
      <c r="P75" s="191"/>
      <c r="Q75" s="177"/>
      <c r="R75" s="178"/>
      <c r="S75" s="180"/>
      <c r="T75" s="181"/>
      <c r="U75" s="182"/>
      <c r="V75" s="73"/>
      <c r="W75" s="73"/>
      <c r="X75" s="183"/>
      <c r="Y75" s="184"/>
      <c r="Z75" s="185"/>
      <c r="AA75" s="186"/>
      <c r="AB75" s="187"/>
      <c r="AC75" s="188"/>
      <c r="AD75" s="189"/>
      <c r="AE75" s="190"/>
      <c r="AF75" s="159"/>
      <c r="AG75" s="161"/>
      <c r="AH75" s="162"/>
      <c r="AI75" s="115"/>
      <c r="AJ75" s="60"/>
      <c r="AK75" s="60"/>
      <c r="AL75" s="60"/>
      <c r="AM75" s="60"/>
      <c r="AN75" s="15"/>
      <c r="AO75" s="60"/>
      <c r="AP75" s="60"/>
      <c r="AQ75" s="60"/>
      <c r="AR75" s="60"/>
      <c r="AS75" s="60"/>
      <c r="AT75" s="60"/>
    </row>
    <row r="76" spans="1:46" ht="15.75" customHeight="1" thickTop="1">
      <c r="A76" s="113"/>
      <c r="B76" s="113"/>
      <c r="C76" s="117" t="s">
        <v>25</v>
      </c>
      <c r="D76" s="117"/>
      <c r="E76" s="24"/>
      <c r="F76" s="25">
        <f>IF(E76=0,0,VLOOKUP(E76,TC!B$5:C$51,2,FALSE))</f>
        <v>0</v>
      </c>
      <c r="G76" s="25"/>
      <c r="H76" s="120">
        <v>720</v>
      </c>
      <c r="I76" s="123">
        <f t="shared" ref="I76" si="127">F76*G76+F77*G77+F78*G78</f>
        <v>0</v>
      </c>
      <c r="J76" s="126"/>
      <c r="K76" s="129"/>
      <c r="L76" s="132"/>
      <c r="M76" s="135"/>
      <c r="N76" s="138"/>
      <c r="O76" s="141"/>
      <c r="P76" s="144"/>
      <c r="Q76" s="147"/>
      <c r="R76" s="150"/>
      <c r="S76" s="153"/>
      <c r="T76" s="156"/>
      <c r="U76" s="76">
        <f t="shared" ref="U76" si="128">SUM(I76:T78)</f>
        <v>0</v>
      </c>
      <c r="V76" s="74">
        <f t="shared" ref="V76" si="129">U76/$H76</f>
        <v>0</v>
      </c>
      <c r="W76" s="74">
        <f t="shared" ref="W76" si="130">I76/$H76</f>
        <v>0</v>
      </c>
      <c r="X76" s="79">
        <f>IF(J76=0,0,J76/$H76)</f>
        <v>0</v>
      </c>
      <c r="Y76" s="82">
        <f t="shared" ref="Y76:AA76" si="131">IF(K76=0,0,K76/$H76)</f>
        <v>0</v>
      </c>
      <c r="Z76" s="85">
        <f t="shared" si="131"/>
        <v>0</v>
      </c>
      <c r="AA76" s="88">
        <f t="shared" si="131"/>
        <v>0</v>
      </c>
      <c r="AB76" s="91">
        <f>IF(N76=0,0,N76/$H76)</f>
        <v>0</v>
      </c>
      <c r="AC76" s="94">
        <f>IF(O76=0,0,O76/$H76)</f>
        <v>0</v>
      </c>
      <c r="AD76" s="97">
        <f>IF(P76=0,0,P76/$H76)</f>
        <v>0</v>
      </c>
      <c r="AE76" s="100">
        <f>IF(Q76=0,0,Q76/$H76)</f>
        <v>0</v>
      </c>
      <c r="AF76" s="103">
        <f>IF(R76=0,0,R76/$H76)</f>
        <v>0</v>
      </c>
      <c r="AG76" s="106">
        <f t="shared" ref="AG76:AH76" si="132">IF(S76=0,0,S76/$H76)</f>
        <v>0</v>
      </c>
      <c r="AH76" s="109">
        <f t="shared" si="132"/>
        <v>0</v>
      </c>
      <c r="AI76" s="61"/>
      <c r="AJ76" s="60"/>
      <c r="AK76" s="60"/>
      <c r="AL76" s="60"/>
      <c r="AM76" s="60"/>
      <c r="AN76" s="15"/>
      <c r="AO76" s="60"/>
      <c r="AP76" s="60"/>
      <c r="AQ76" s="60"/>
      <c r="AR76" s="60"/>
      <c r="AS76" s="60"/>
      <c r="AT76" s="60"/>
    </row>
    <row r="77" spans="1:46" ht="15.75">
      <c r="A77" s="113"/>
      <c r="B77" s="113"/>
      <c r="C77" s="118"/>
      <c r="D77" s="118"/>
      <c r="E77" s="8"/>
      <c r="F77" s="10">
        <f>IF(E77=0,0,VLOOKUP(E77,TC!B$5:C$51,2,FALSE))</f>
        <v>0</v>
      </c>
      <c r="G77" s="10"/>
      <c r="H77" s="121"/>
      <c r="I77" s="124"/>
      <c r="J77" s="127"/>
      <c r="K77" s="130"/>
      <c r="L77" s="133"/>
      <c r="M77" s="136"/>
      <c r="N77" s="139"/>
      <c r="O77" s="142"/>
      <c r="P77" s="145"/>
      <c r="Q77" s="148"/>
      <c r="R77" s="151"/>
      <c r="S77" s="154"/>
      <c r="T77" s="157"/>
      <c r="U77" s="77"/>
      <c r="V77" s="72"/>
      <c r="W77" s="72"/>
      <c r="X77" s="80"/>
      <c r="Y77" s="83"/>
      <c r="Z77" s="86"/>
      <c r="AA77" s="89"/>
      <c r="AB77" s="92"/>
      <c r="AC77" s="95"/>
      <c r="AD77" s="98"/>
      <c r="AE77" s="101"/>
      <c r="AF77" s="104"/>
      <c r="AG77" s="107"/>
      <c r="AH77" s="110"/>
      <c r="AI77" s="61"/>
      <c r="AJ77" s="60"/>
      <c r="AK77" s="60"/>
      <c r="AL77" s="60"/>
      <c r="AM77" s="60"/>
      <c r="AN77" s="15"/>
      <c r="AO77" s="60"/>
      <c r="AP77" s="60"/>
      <c r="AQ77" s="60"/>
      <c r="AR77" s="60"/>
      <c r="AS77" s="60"/>
      <c r="AT77" s="60"/>
    </row>
    <row r="78" spans="1:46" ht="16.5" thickBot="1">
      <c r="A78" s="114"/>
      <c r="B78" s="114"/>
      <c r="C78" s="119"/>
      <c r="D78" s="119"/>
      <c r="E78" s="12"/>
      <c r="F78" s="13">
        <f>IF(E78=0,0,VLOOKUP(E78,TC!B$5:C$51,2,FALSE))</f>
        <v>0</v>
      </c>
      <c r="G78" s="13"/>
      <c r="H78" s="122"/>
      <c r="I78" s="125"/>
      <c r="J78" s="128"/>
      <c r="K78" s="131"/>
      <c r="L78" s="134"/>
      <c r="M78" s="137"/>
      <c r="N78" s="140"/>
      <c r="O78" s="143"/>
      <c r="P78" s="146"/>
      <c r="Q78" s="149"/>
      <c r="R78" s="152"/>
      <c r="S78" s="155"/>
      <c r="T78" s="158"/>
      <c r="U78" s="78"/>
      <c r="V78" s="75"/>
      <c r="W78" s="75"/>
      <c r="X78" s="81"/>
      <c r="Y78" s="84"/>
      <c r="Z78" s="87"/>
      <c r="AA78" s="90"/>
      <c r="AB78" s="93"/>
      <c r="AC78" s="96"/>
      <c r="AD78" s="99"/>
      <c r="AE78" s="102"/>
      <c r="AF78" s="105"/>
      <c r="AG78" s="108"/>
      <c r="AH78" s="111"/>
      <c r="AI78" s="61"/>
      <c r="AJ78" s="60"/>
      <c r="AK78" s="60"/>
      <c r="AL78" s="60"/>
      <c r="AM78" s="60"/>
      <c r="AN78" s="15"/>
      <c r="AO78" s="60"/>
      <c r="AP78" s="60"/>
      <c r="AQ78" s="60"/>
      <c r="AR78" s="60"/>
      <c r="AS78" s="60"/>
      <c r="AT78" s="60"/>
    </row>
    <row r="79" spans="1:46" ht="15.75" customHeight="1">
      <c r="A79" s="112" t="s">
        <v>33</v>
      </c>
      <c r="B79" s="112">
        <f>+B73+1</f>
        <v>44545</v>
      </c>
      <c r="C79" s="163" t="s">
        <v>23</v>
      </c>
      <c r="D79" s="118"/>
      <c r="E79" s="8"/>
      <c r="F79" s="9">
        <f>IF(E79=0,0,VLOOKUP(E79,TC!B$5:C$51,2,FALSE))</f>
        <v>0</v>
      </c>
      <c r="G79" s="9"/>
      <c r="H79" s="121">
        <v>720</v>
      </c>
      <c r="I79" s="124">
        <f t="shared" ref="I79" si="133">F79*G79+F80*G80+F81*G81</f>
        <v>0</v>
      </c>
      <c r="J79" s="127"/>
      <c r="K79" s="130"/>
      <c r="L79" s="133"/>
      <c r="M79" s="136"/>
      <c r="N79" s="139"/>
      <c r="O79" s="142"/>
      <c r="P79" s="145"/>
      <c r="Q79" s="148"/>
      <c r="R79" s="151"/>
      <c r="S79" s="179"/>
      <c r="T79" s="157"/>
      <c r="U79" s="77">
        <f t="shared" ref="U79" si="134">SUM(I79:T81)</f>
        <v>0</v>
      </c>
      <c r="V79" s="72">
        <f t="shared" ref="V79" si="135">U79/$H79</f>
        <v>0</v>
      </c>
      <c r="W79" s="72">
        <f t="shared" ref="W79" si="136">I79/$H79</f>
        <v>0</v>
      </c>
      <c r="X79" s="80">
        <f t="shared" ref="X79:AH79" si="137">IF(J79=0,0,J79/$H79)</f>
        <v>0</v>
      </c>
      <c r="Y79" s="83">
        <f t="shared" si="137"/>
        <v>0</v>
      </c>
      <c r="Z79" s="86">
        <f t="shared" si="137"/>
        <v>0</v>
      </c>
      <c r="AA79" s="89">
        <f t="shared" si="137"/>
        <v>0</v>
      </c>
      <c r="AB79" s="92">
        <f t="shared" si="137"/>
        <v>0</v>
      </c>
      <c r="AC79" s="95">
        <f t="shared" si="137"/>
        <v>0</v>
      </c>
      <c r="AD79" s="98">
        <f t="shared" si="137"/>
        <v>0</v>
      </c>
      <c r="AE79" s="101">
        <f t="shared" si="137"/>
        <v>0</v>
      </c>
      <c r="AF79" s="104">
        <f t="shared" si="137"/>
        <v>0</v>
      </c>
      <c r="AG79" s="160">
        <f t="shared" si="137"/>
        <v>0</v>
      </c>
      <c r="AH79" s="110">
        <f t="shared" si="137"/>
        <v>0</v>
      </c>
      <c r="AI79" s="115"/>
      <c r="AJ79" s="60"/>
      <c r="AK79" s="60"/>
      <c r="AL79" s="60"/>
      <c r="AM79" s="60"/>
      <c r="AN79" s="22"/>
      <c r="AO79" s="60"/>
      <c r="AP79" s="60"/>
      <c r="AQ79" s="60"/>
      <c r="AR79" s="60"/>
      <c r="AS79" s="60"/>
      <c r="AT79" s="60"/>
    </row>
    <row r="80" spans="1:46" ht="15.75" customHeight="1">
      <c r="A80" s="113"/>
      <c r="B80" s="113"/>
      <c r="C80" s="164"/>
      <c r="D80" s="118"/>
      <c r="E80" s="8"/>
      <c r="F80" s="10">
        <f>IF(E80=0,0,VLOOKUP(E80,TC!B$5:C$51,2,FALSE))</f>
        <v>0</v>
      </c>
      <c r="G80" s="10"/>
      <c r="H80" s="121"/>
      <c r="I80" s="124"/>
      <c r="J80" s="127"/>
      <c r="K80" s="130"/>
      <c r="L80" s="133"/>
      <c r="M80" s="136"/>
      <c r="N80" s="139"/>
      <c r="O80" s="142"/>
      <c r="P80" s="145"/>
      <c r="Q80" s="148"/>
      <c r="R80" s="151"/>
      <c r="S80" s="154"/>
      <c r="T80" s="157"/>
      <c r="U80" s="77"/>
      <c r="V80" s="72"/>
      <c r="W80" s="72"/>
      <c r="X80" s="80"/>
      <c r="Y80" s="83"/>
      <c r="Z80" s="86"/>
      <c r="AA80" s="89"/>
      <c r="AB80" s="92"/>
      <c r="AC80" s="95"/>
      <c r="AD80" s="98"/>
      <c r="AE80" s="101"/>
      <c r="AF80" s="104"/>
      <c r="AG80" s="107"/>
      <c r="AH80" s="110"/>
      <c r="AI80" s="115"/>
      <c r="AJ80" s="60"/>
      <c r="AK80" s="60"/>
      <c r="AL80" s="60"/>
      <c r="AM80" s="60"/>
      <c r="AN80" s="14"/>
      <c r="AO80" s="60"/>
      <c r="AP80" s="60"/>
      <c r="AQ80" s="60"/>
      <c r="AR80" s="60"/>
      <c r="AS80" s="60"/>
      <c r="AT80" s="60"/>
    </row>
    <row r="81" spans="1:46" ht="16.5" customHeight="1" thickBot="1">
      <c r="A81" s="113"/>
      <c r="B81" s="113"/>
      <c r="C81" s="165"/>
      <c r="D81" s="166"/>
      <c r="E81" s="16"/>
      <c r="F81" s="17">
        <f>IF(E81=0,0,VLOOKUP(E81,TC!B$5:C$51,2,FALSE))</f>
        <v>0</v>
      </c>
      <c r="G81" s="17"/>
      <c r="H81" s="167"/>
      <c r="I81" s="168"/>
      <c r="J81" s="169"/>
      <c r="K81" s="170"/>
      <c r="L81" s="171"/>
      <c r="M81" s="172"/>
      <c r="N81" s="173"/>
      <c r="O81" s="174"/>
      <c r="P81" s="191"/>
      <c r="Q81" s="177"/>
      <c r="R81" s="178"/>
      <c r="S81" s="180"/>
      <c r="T81" s="181"/>
      <c r="U81" s="182"/>
      <c r="V81" s="73"/>
      <c r="W81" s="73"/>
      <c r="X81" s="183"/>
      <c r="Y81" s="184"/>
      <c r="Z81" s="185"/>
      <c r="AA81" s="186"/>
      <c r="AB81" s="187"/>
      <c r="AC81" s="188"/>
      <c r="AD81" s="189"/>
      <c r="AE81" s="190"/>
      <c r="AF81" s="159"/>
      <c r="AG81" s="161"/>
      <c r="AH81" s="162"/>
      <c r="AI81" s="115"/>
      <c r="AJ81" s="60"/>
      <c r="AK81" s="60"/>
      <c r="AL81" s="60"/>
      <c r="AM81" s="60"/>
      <c r="AN81" s="15"/>
      <c r="AO81" s="60"/>
      <c r="AP81" s="60"/>
      <c r="AQ81" s="60"/>
      <c r="AR81" s="60"/>
      <c r="AS81" s="60"/>
      <c r="AT81" s="60"/>
    </row>
    <row r="82" spans="1:46" ht="15.75" customHeight="1" thickTop="1">
      <c r="A82" s="113"/>
      <c r="B82" s="113"/>
      <c r="C82" s="117" t="s">
        <v>25</v>
      </c>
      <c r="D82" s="117"/>
      <c r="E82" s="24"/>
      <c r="F82" s="25">
        <f>IF(E82=0,0,VLOOKUP(E82,TC!B$5:C$51,2,FALSE))</f>
        <v>0</v>
      </c>
      <c r="G82" s="25"/>
      <c r="H82" s="120">
        <v>720</v>
      </c>
      <c r="I82" s="123">
        <f t="shared" ref="I82" si="138">F82*G82+F83*G83+F84*G84</f>
        <v>0</v>
      </c>
      <c r="J82" s="126"/>
      <c r="K82" s="129"/>
      <c r="L82" s="132"/>
      <c r="M82" s="135"/>
      <c r="N82" s="138"/>
      <c r="O82" s="141"/>
      <c r="P82" s="144"/>
      <c r="Q82" s="147"/>
      <c r="R82" s="150"/>
      <c r="S82" s="153"/>
      <c r="T82" s="156"/>
      <c r="U82" s="76">
        <f t="shared" ref="U82" si="139">SUM(I82:T84)</f>
        <v>0</v>
      </c>
      <c r="V82" s="74">
        <f t="shared" ref="V82" si="140">U82/$H82</f>
        <v>0</v>
      </c>
      <c r="W82" s="74">
        <f t="shared" ref="W82" si="141">I82/$H82</f>
        <v>0</v>
      </c>
      <c r="X82" s="79">
        <f>IF(J82=0,0,J82/$H82)</f>
        <v>0</v>
      </c>
      <c r="Y82" s="82">
        <f t="shared" ref="Y82:AA82" si="142">IF(K82=0,0,K82/$H82)</f>
        <v>0</v>
      </c>
      <c r="Z82" s="85">
        <f t="shared" si="142"/>
        <v>0</v>
      </c>
      <c r="AA82" s="88">
        <f t="shared" si="142"/>
        <v>0</v>
      </c>
      <c r="AB82" s="91">
        <f>IF(N82=0,0,N82/$H82)</f>
        <v>0</v>
      </c>
      <c r="AC82" s="94">
        <f>IF(O82=0,0,O82/$H82)</f>
        <v>0</v>
      </c>
      <c r="AD82" s="97">
        <f>IF(P82=0,0,P82/$H82)</f>
        <v>0</v>
      </c>
      <c r="AE82" s="100">
        <f>IF(Q82=0,0,Q82/$H82)</f>
        <v>0</v>
      </c>
      <c r="AF82" s="103">
        <f>IF(R82=0,0,R82/$H82)</f>
        <v>0</v>
      </c>
      <c r="AG82" s="106">
        <f t="shared" ref="AG82:AH82" si="143">IF(S82=0,0,S82/$H82)</f>
        <v>0</v>
      </c>
      <c r="AH82" s="109">
        <f t="shared" si="143"/>
        <v>0</v>
      </c>
      <c r="AI82" s="61"/>
      <c r="AJ82" s="60"/>
      <c r="AK82" s="60"/>
      <c r="AL82" s="60"/>
      <c r="AM82" s="60"/>
      <c r="AN82" s="15" t="s">
        <v>56</v>
      </c>
      <c r="AO82" s="60"/>
      <c r="AP82" s="60"/>
      <c r="AQ82" s="60"/>
      <c r="AR82" s="60"/>
      <c r="AS82" s="60"/>
      <c r="AT82" s="60"/>
    </row>
    <row r="83" spans="1:46" ht="15.75">
      <c r="A83" s="113"/>
      <c r="B83" s="113"/>
      <c r="C83" s="118"/>
      <c r="D83" s="118"/>
      <c r="E83" s="8"/>
      <c r="F83" s="10">
        <f>IF(E83=0,0,VLOOKUP(E83,TC!B$5:C$51,2,FALSE))</f>
        <v>0</v>
      </c>
      <c r="G83" s="10"/>
      <c r="H83" s="121"/>
      <c r="I83" s="124"/>
      <c r="J83" s="127"/>
      <c r="K83" s="130"/>
      <c r="L83" s="133"/>
      <c r="M83" s="136"/>
      <c r="N83" s="139"/>
      <c r="O83" s="142"/>
      <c r="P83" s="145"/>
      <c r="Q83" s="148"/>
      <c r="R83" s="151"/>
      <c r="S83" s="154"/>
      <c r="T83" s="157"/>
      <c r="U83" s="77"/>
      <c r="V83" s="72"/>
      <c r="W83" s="72"/>
      <c r="X83" s="80"/>
      <c r="Y83" s="83"/>
      <c r="Z83" s="86"/>
      <c r="AA83" s="89"/>
      <c r="AB83" s="92"/>
      <c r="AC83" s="95"/>
      <c r="AD83" s="98"/>
      <c r="AE83" s="101"/>
      <c r="AF83" s="104"/>
      <c r="AG83" s="107"/>
      <c r="AH83" s="110"/>
      <c r="AI83" s="61"/>
      <c r="AJ83" s="60"/>
      <c r="AK83" s="60"/>
      <c r="AL83" s="60"/>
      <c r="AM83" s="60"/>
      <c r="AN83" s="15" t="s">
        <v>50</v>
      </c>
      <c r="AO83" s="60"/>
      <c r="AP83" s="60"/>
      <c r="AQ83" s="60"/>
      <c r="AR83" s="60"/>
      <c r="AS83" s="60"/>
      <c r="AT83" s="60"/>
    </row>
    <row r="84" spans="1:46" ht="16.5" thickBot="1">
      <c r="A84" s="114"/>
      <c r="B84" s="114"/>
      <c r="C84" s="119"/>
      <c r="D84" s="119"/>
      <c r="E84" s="12"/>
      <c r="F84" s="13">
        <f>IF(E84=0,0,VLOOKUP(E84,TC!B$5:C$51,2,FALSE))</f>
        <v>0</v>
      </c>
      <c r="G84" s="13"/>
      <c r="H84" s="122"/>
      <c r="I84" s="125"/>
      <c r="J84" s="128"/>
      <c r="K84" s="131"/>
      <c r="L84" s="134"/>
      <c r="M84" s="137"/>
      <c r="N84" s="140"/>
      <c r="O84" s="143"/>
      <c r="P84" s="146"/>
      <c r="Q84" s="149"/>
      <c r="R84" s="152"/>
      <c r="S84" s="155"/>
      <c r="T84" s="158"/>
      <c r="U84" s="78"/>
      <c r="V84" s="75"/>
      <c r="W84" s="75"/>
      <c r="X84" s="81"/>
      <c r="Y84" s="84"/>
      <c r="Z84" s="87"/>
      <c r="AA84" s="90"/>
      <c r="AB84" s="93"/>
      <c r="AC84" s="96"/>
      <c r="AD84" s="99"/>
      <c r="AE84" s="102"/>
      <c r="AF84" s="105"/>
      <c r="AG84" s="108"/>
      <c r="AH84" s="111"/>
      <c r="AI84" s="61"/>
      <c r="AJ84" s="60"/>
      <c r="AK84" s="60"/>
      <c r="AL84" s="60"/>
      <c r="AM84" s="60"/>
      <c r="AN84" s="15" t="s">
        <v>57</v>
      </c>
      <c r="AO84" s="60"/>
      <c r="AP84" s="60"/>
      <c r="AQ84" s="60"/>
      <c r="AR84" s="60"/>
      <c r="AS84" s="60"/>
      <c r="AT84" s="60"/>
    </row>
    <row r="85" spans="1:46" ht="15.75" customHeight="1">
      <c r="A85" s="112" t="s">
        <v>40</v>
      </c>
      <c r="B85" s="112">
        <f>B79+1</f>
        <v>44546</v>
      </c>
      <c r="C85" s="163" t="s">
        <v>23</v>
      </c>
      <c r="D85" s="118"/>
      <c r="E85" s="8"/>
      <c r="F85" s="9">
        <f>IF(E85=0,0,VLOOKUP(E85,TC!B$5:C$51,2,FALSE))</f>
        <v>0</v>
      </c>
      <c r="G85" s="9"/>
      <c r="H85" s="121">
        <v>720</v>
      </c>
      <c r="I85" s="124">
        <f t="shared" ref="I85" si="144">F85*G85+F86*G86+F87*G87</f>
        <v>0</v>
      </c>
      <c r="J85" s="127"/>
      <c r="K85" s="130"/>
      <c r="L85" s="133"/>
      <c r="M85" s="136"/>
      <c r="N85" s="139"/>
      <c r="O85" s="142"/>
      <c r="P85" s="145"/>
      <c r="Q85" s="148"/>
      <c r="R85" s="151"/>
      <c r="S85" s="179"/>
      <c r="T85" s="157"/>
      <c r="U85" s="77">
        <f t="shared" ref="U85" si="145">SUM(I85:T87)</f>
        <v>0</v>
      </c>
      <c r="V85" s="72">
        <f t="shared" ref="V85" si="146">U85/$H85</f>
        <v>0</v>
      </c>
      <c r="W85" s="72">
        <f t="shared" ref="W85" si="147">I85/$H85</f>
        <v>0</v>
      </c>
      <c r="X85" s="80">
        <f>IF(J85=0,0,J85/$H85)</f>
        <v>0</v>
      </c>
      <c r="Y85" s="83">
        <f t="shared" ref="Y85:AA85" si="148">IF(K85=0,0,K85/$H85)</f>
        <v>0</v>
      </c>
      <c r="Z85" s="86">
        <f t="shared" si="148"/>
        <v>0</v>
      </c>
      <c r="AA85" s="89">
        <f t="shared" si="148"/>
        <v>0</v>
      </c>
      <c r="AB85" s="92">
        <f>IF(N85=0,0,N85/$H85)</f>
        <v>0</v>
      </c>
      <c r="AC85" s="95">
        <f>IF(O85=0,0,O85/$H85)</f>
        <v>0</v>
      </c>
      <c r="AD85" s="98">
        <f>IF(P85=0,0,P85/$H85)</f>
        <v>0</v>
      </c>
      <c r="AE85" s="101">
        <f>IF(Q85=0,0,Q85/$H85)</f>
        <v>0</v>
      </c>
      <c r="AF85" s="104">
        <f>IF(R85=0,0,R85/$H85)</f>
        <v>0</v>
      </c>
      <c r="AG85" s="160">
        <f t="shared" ref="AG85:AH85" si="149">IF(S85=0,0,S85/$H85)</f>
        <v>0</v>
      </c>
      <c r="AH85" s="110">
        <f t="shared" si="149"/>
        <v>0</v>
      </c>
      <c r="AI85" s="115"/>
      <c r="AJ85" s="60"/>
      <c r="AK85" s="60"/>
      <c r="AL85" s="60"/>
      <c r="AM85" s="60"/>
      <c r="AN85" s="22" t="s">
        <v>58</v>
      </c>
      <c r="AO85" s="60"/>
      <c r="AP85" s="60"/>
      <c r="AQ85" s="60"/>
      <c r="AR85" s="60"/>
      <c r="AS85" s="60"/>
      <c r="AT85" s="60"/>
    </row>
    <row r="86" spans="1:46" ht="15.75" customHeight="1">
      <c r="A86" s="113"/>
      <c r="B86" s="113"/>
      <c r="C86" s="164"/>
      <c r="D86" s="118"/>
      <c r="E86" s="8"/>
      <c r="F86" s="10">
        <f>IF(E86=0,0,VLOOKUP(E86,TC!B$5:C$51,2,FALSE))</f>
        <v>0</v>
      </c>
      <c r="G86" s="10"/>
      <c r="H86" s="121"/>
      <c r="I86" s="124"/>
      <c r="J86" s="127"/>
      <c r="K86" s="130"/>
      <c r="L86" s="133"/>
      <c r="M86" s="136"/>
      <c r="N86" s="139"/>
      <c r="O86" s="142"/>
      <c r="P86" s="145"/>
      <c r="Q86" s="148"/>
      <c r="R86" s="151"/>
      <c r="S86" s="154"/>
      <c r="T86" s="157"/>
      <c r="U86" s="77"/>
      <c r="V86" s="72"/>
      <c r="W86" s="72"/>
      <c r="X86" s="80"/>
      <c r="Y86" s="83"/>
      <c r="Z86" s="86"/>
      <c r="AA86" s="89"/>
      <c r="AB86" s="92"/>
      <c r="AC86" s="95"/>
      <c r="AD86" s="98"/>
      <c r="AE86" s="101"/>
      <c r="AF86" s="104"/>
      <c r="AG86" s="107"/>
      <c r="AH86" s="110"/>
      <c r="AI86" s="115"/>
      <c r="AJ86" s="60"/>
      <c r="AK86" s="60"/>
      <c r="AL86" s="60"/>
      <c r="AM86" s="60"/>
      <c r="AN86" s="14" t="s">
        <v>59</v>
      </c>
      <c r="AO86" s="60"/>
      <c r="AP86" s="60"/>
      <c r="AQ86" s="60"/>
      <c r="AR86" s="60"/>
      <c r="AS86" s="60"/>
      <c r="AT86" s="60"/>
    </row>
    <row r="87" spans="1:46" ht="16.5" customHeight="1" thickBot="1">
      <c r="A87" s="113"/>
      <c r="B87" s="113"/>
      <c r="C87" s="165"/>
      <c r="D87" s="166"/>
      <c r="E87" s="16"/>
      <c r="F87" s="17">
        <f>IF(E87=0,0,VLOOKUP(E87,TC!B$5:C$51,2,FALSE))</f>
        <v>0</v>
      </c>
      <c r="G87" s="17"/>
      <c r="H87" s="167"/>
      <c r="I87" s="168"/>
      <c r="J87" s="169"/>
      <c r="K87" s="170"/>
      <c r="L87" s="171"/>
      <c r="M87" s="172"/>
      <c r="N87" s="173"/>
      <c r="O87" s="174"/>
      <c r="P87" s="191"/>
      <c r="Q87" s="177"/>
      <c r="R87" s="178"/>
      <c r="S87" s="180"/>
      <c r="T87" s="181"/>
      <c r="U87" s="182"/>
      <c r="V87" s="73"/>
      <c r="W87" s="73"/>
      <c r="X87" s="183"/>
      <c r="Y87" s="184"/>
      <c r="Z87" s="185"/>
      <c r="AA87" s="186"/>
      <c r="AB87" s="187"/>
      <c r="AC87" s="188"/>
      <c r="AD87" s="189"/>
      <c r="AE87" s="190"/>
      <c r="AF87" s="159"/>
      <c r="AG87" s="161"/>
      <c r="AH87" s="162"/>
      <c r="AI87" s="115"/>
      <c r="AJ87" s="60"/>
      <c r="AK87" s="60"/>
      <c r="AL87" s="60"/>
      <c r="AM87" s="60"/>
      <c r="AN87" s="15" t="s">
        <v>60</v>
      </c>
      <c r="AO87" s="60"/>
      <c r="AP87" s="60"/>
      <c r="AQ87" s="60"/>
      <c r="AR87" s="60"/>
      <c r="AS87" s="60"/>
      <c r="AT87" s="60"/>
    </row>
    <row r="88" spans="1:46" ht="15.75" customHeight="1" thickTop="1">
      <c r="A88" s="113"/>
      <c r="B88" s="113"/>
      <c r="C88" s="117" t="s">
        <v>25</v>
      </c>
      <c r="D88" s="117"/>
      <c r="E88" s="24"/>
      <c r="F88" s="25">
        <f>IF(E88=0,0,VLOOKUP(E88,TC!B$5:C$51,2,FALSE))</f>
        <v>0</v>
      </c>
      <c r="G88" s="25"/>
      <c r="H88" s="120">
        <v>720</v>
      </c>
      <c r="I88" s="123">
        <f>F88*G88+F89*G89+F90*G90</f>
        <v>0</v>
      </c>
      <c r="J88" s="126"/>
      <c r="K88" s="129"/>
      <c r="L88" s="132"/>
      <c r="M88" s="135"/>
      <c r="N88" s="138"/>
      <c r="O88" s="141"/>
      <c r="P88" s="144"/>
      <c r="Q88" s="147"/>
      <c r="R88" s="150"/>
      <c r="S88" s="153"/>
      <c r="T88" s="156"/>
      <c r="U88" s="76">
        <f t="shared" ref="U88" si="150">SUM(I88:T90)</f>
        <v>0</v>
      </c>
      <c r="V88" s="74">
        <f t="shared" ref="V88" si="151">U88/$H88</f>
        <v>0</v>
      </c>
      <c r="W88" s="74">
        <f t="shared" ref="W88" si="152">I88/$H88</f>
        <v>0</v>
      </c>
      <c r="X88" s="79">
        <f t="shared" ref="X88:AH88" si="153">IF(J88=0,0,J88/$H88)</f>
        <v>0</v>
      </c>
      <c r="Y88" s="82">
        <f t="shared" si="153"/>
        <v>0</v>
      </c>
      <c r="Z88" s="85">
        <f t="shared" si="153"/>
        <v>0</v>
      </c>
      <c r="AA88" s="88">
        <f t="shared" si="153"/>
        <v>0</v>
      </c>
      <c r="AB88" s="91">
        <f t="shared" si="153"/>
        <v>0</v>
      </c>
      <c r="AC88" s="94">
        <f t="shared" si="153"/>
        <v>0</v>
      </c>
      <c r="AD88" s="97">
        <f t="shared" si="153"/>
        <v>0</v>
      </c>
      <c r="AE88" s="100">
        <f t="shared" si="153"/>
        <v>0</v>
      </c>
      <c r="AF88" s="103">
        <f t="shared" si="153"/>
        <v>0</v>
      </c>
      <c r="AG88" s="106">
        <f t="shared" si="153"/>
        <v>0</v>
      </c>
      <c r="AH88" s="109">
        <f t="shared" si="153"/>
        <v>0</v>
      </c>
      <c r="AI88" s="61"/>
      <c r="AJ88" s="60"/>
      <c r="AK88" s="60"/>
      <c r="AL88" s="60"/>
      <c r="AM88" s="60"/>
      <c r="AN88" s="15" t="s">
        <v>61</v>
      </c>
      <c r="AO88" s="60"/>
      <c r="AP88" s="60"/>
      <c r="AQ88" s="60"/>
      <c r="AR88" s="60"/>
      <c r="AS88" s="60"/>
      <c r="AT88" s="60"/>
    </row>
    <row r="89" spans="1:46" ht="15.75">
      <c r="A89" s="113"/>
      <c r="B89" s="113"/>
      <c r="C89" s="118"/>
      <c r="D89" s="118"/>
      <c r="E89" s="8"/>
      <c r="F89" s="10">
        <f>IF(E89=0,0,VLOOKUP(E89,TC!B$5:C$51,2,FALSE))</f>
        <v>0</v>
      </c>
      <c r="G89" s="10"/>
      <c r="H89" s="121"/>
      <c r="I89" s="124"/>
      <c r="J89" s="127"/>
      <c r="K89" s="130"/>
      <c r="L89" s="133"/>
      <c r="M89" s="136"/>
      <c r="N89" s="139"/>
      <c r="O89" s="142"/>
      <c r="P89" s="145"/>
      <c r="Q89" s="148"/>
      <c r="R89" s="151"/>
      <c r="S89" s="154"/>
      <c r="T89" s="157"/>
      <c r="U89" s="77"/>
      <c r="V89" s="72"/>
      <c r="W89" s="72"/>
      <c r="X89" s="80"/>
      <c r="Y89" s="83"/>
      <c r="Z89" s="86"/>
      <c r="AA89" s="89"/>
      <c r="AB89" s="92"/>
      <c r="AC89" s="95"/>
      <c r="AD89" s="98"/>
      <c r="AE89" s="101"/>
      <c r="AF89" s="104"/>
      <c r="AG89" s="107"/>
      <c r="AH89" s="110"/>
      <c r="AI89" s="61"/>
      <c r="AJ89" s="60"/>
      <c r="AK89" s="60"/>
      <c r="AL89" s="60"/>
      <c r="AM89" s="60"/>
      <c r="AN89" s="15" t="s">
        <v>62</v>
      </c>
      <c r="AO89" s="60"/>
      <c r="AP89" s="60"/>
      <c r="AQ89" s="60"/>
      <c r="AR89" s="60"/>
      <c r="AS89" s="60"/>
      <c r="AT89" s="60"/>
    </row>
    <row r="90" spans="1:46" ht="16.5" thickBot="1">
      <c r="A90" s="114"/>
      <c r="B90" s="114"/>
      <c r="C90" s="119"/>
      <c r="D90" s="119"/>
      <c r="E90" s="12"/>
      <c r="F90" s="13">
        <f>IF(E90=0,0,VLOOKUP(E90,TC!B$5:C$51,2,FALSE))</f>
        <v>0</v>
      </c>
      <c r="G90" s="13"/>
      <c r="H90" s="122"/>
      <c r="I90" s="125"/>
      <c r="J90" s="128"/>
      <c r="K90" s="131"/>
      <c r="L90" s="134"/>
      <c r="M90" s="137"/>
      <c r="N90" s="140"/>
      <c r="O90" s="143"/>
      <c r="P90" s="146"/>
      <c r="Q90" s="149"/>
      <c r="R90" s="152"/>
      <c r="S90" s="155"/>
      <c r="T90" s="158"/>
      <c r="U90" s="78"/>
      <c r="V90" s="75"/>
      <c r="W90" s="75"/>
      <c r="X90" s="81"/>
      <c r="Y90" s="84"/>
      <c r="Z90" s="87"/>
      <c r="AA90" s="90"/>
      <c r="AB90" s="93"/>
      <c r="AC90" s="96"/>
      <c r="AD90" s="99"/>
      <c r="AE90" s="102"/>
      <c r="AF90" s="105"/>
      <c r="AG90" s="108"/>
      <c r="AH90" s="111"/>
      <c r="AI90" s="61"/>
      <c r="AJ90" s="60"/>
      <c r="AK90" s="60"/>
      <c r="AL90" s="60"/>
      <c r="AM90" s="60"/>
      <c r="AN90" s="15" t="s">
        <v>63</v>
      </c>
      <c r="AO90" s="60"/>
      <c r="AP90" s="60"/>
      <c r="AQ90" s="60"/>
      <c r="AR90" s="60"/>
      <c r="AS90" s="60"/>
      <c r="AT90" s="60"/>
    </row>
    <row r="91" spans="1:46" ht="15.75" customHeight="1">
      <c r="A91" s="112" t="s">
        <v>46</v>
      </c>
      <c r="B91" s="112">
        <f>B85+1</f>
        <v>44547</v>
      </c>
      <c r="C91" s="163" t="s">
        <v>23</v>
      </c>
      <c r="D91" s="118"/>
      <c r="E91" s="8"/>
      <c r="F91" s="9">
        <f>IF(E91=0,0,VLOOKUP(E91,TC!B$5:C$51,2,FALSE))</f>
        <v>0</v>
      </c>
      <c r="G91" s="9"/>
      <c r="H91" s="121">
        <v>720</v>
      </c>
      <c r="I91" s="124">
        <f>F91*G91+F92*G92+F93*G93</f>
        <v>0</v>
      </c>
      <c r="J91" s="127"/>
      <c r="K91" s="130"/>
      <c r="L91" s="133"/>
      <c r="M91" s="136"/>
      <c r="N91" s="139"/>
      <c r="O91" s="142"/>
      <c r="P91" s="145"/>
      <c r="Q91" s="148"/>
      <c r="R91" s="151"/>
      <c r="S91" s="179"/>
      <c r="T91" s="157"/>
      <c r="U91" s="77">
        <f t="shared" ref="U91" si="154">SUM(I91:T93)</f>
        <v>0</v>
      </c>
      <c r="V91" s="72">
        <f t="shared" ref="V91" si="155">U91/$H91</f>
        <v>0</v>
      </c>
      <c r="W91" s="72">
        <f t="shared" ref="W91" si="156">I91/$H91</f>
        <v>0</v>
      </c>
      <c r="X91" s="80">
        <f t="shared" ref="X91:AH91" si="157">IF(J91=0,0,J91/$H91)</f>
        <v>0</v>
      </c>
      <c r="Y91" s="83">
        <f t="shared" si="157"/>
        <v>0</v>
      </c>
      <c r="Z91" s="86">
        <f t="shared" si="157"/>
        <v>0</v>
      </c>
      <c r="AA91" s="89">
        <f t="shared" si="157"/>
        <v>0</v>
      </c>
      <c r="AB91" s="92">
        <f t="shared" si="157"/>
        <v>0</v>
      </c>
      <c r="AC91" s="95">
        <f t="shared" si="157"/>
        <v>0</v>
      </c>
      <c r="AD91" s="98">
        <f t="shared" si="157"/>
        <v>0</v>
      </c>
      <c r="AE91" s="101">
        <f t="shared" si="157"/>
        <v>0</v>
      </c>
      <c r="AF91" s="104">
        <f t="shared" si="157"/>
        <v>0</v>
      </c>
      <c r="AG91" s="160">
        <f t="shared" si="157"/>
        <v>0</v>
      </c>
      <c r="AH91" s="110">
        <f t="shared" si="157"/>
        <v>0</v>
      </c>
      <c r="AI91" s="115"/>
      <c r="AJ91" s="60"/>
      <c r="AK91" s="60"/>
      <c r="AL91" s="60"/>
      <c r="AM91" s="60"/>
      <c r="AN91" s="22" t="s">
        <v>64</v>
      </c>
      <c r="AO91" s="60"/>
      <c r="AP91" s="60"/>
      <c r="AQ91" s="60"/>
      <c r="AR91" s="60"/>
      <c r="AS91" s="60"/>
      <c r="AT91" s="60"/>
    </row>
    <row r="92" spans="1:46" ht="15.75" customHeight="1">
      <c r="A92" s="113"/>
      <c r="B92" s="113"/>
      <c r="C92" s="164"/>
      <c r="D92" s="118"/>
      <c r="E92" s="8"/>
      <c r="F92" s="10">
        <f>IF(E92=0,0,VLOOKUP(E92,TC!B$5:C$51,2,FALSE))</f>
        <v>0</v>
      </c>
      <c r="G92" s="10"/>
      <c r="H92" s="121"/>
      <c r="I92" s="124"/>
      <c r="J92" s="127"/>
      <c r="K92" s="130"/>
      <c r="L92" s="133"/>
      <c r="M92" s="136"/>
      <c r="N92" s="139"/>
      <c r="O92" s="142"/>
      <c r="P92" s="145"/>
      <c r="Q92" s="148"/>
      <c r="R92" s="151"/>
      <c r="S92" s="154"/>
      <c r="T92" s="157"/>
      <c r="U92" s="77"/>
      <c r="V92" s="72"/>
      <c r="W92" s="72"/>
      <c r="X92" s="80"/>
      <c r="Y92" s="83"/>
      <c r="Z92" s="86"/>
      <c r="AA92" s="89"/>
      <c r="AB92" s="92"/>
      <c r="AC92" s="95"/>
      <c r="AD92" s="98"/>
      <c r="AE92" s="101"/>
      <c r="AF92" s="104"/>
      <c r="AG92" s="107"/>
      <c r="AH92" s="110"/>
      <c r="AI92" s="115"/>
      <c r="AJ92" s="60"/>
      <c r="AK92" s="60"/>
      <c r="AL92" s="60"/>
      <c r="AM92" s="60"/>
      <c r="AN92" s="14"/>
      <c r="AO92" s="60"/>
      <c r="AP92" s="60"/>
      <c r="AQ92" s="60"/>
      <c r="AR92" s="60"/>
      <c r="AS92" s="60"/>
      <c r="AT92" s="60"/>
    </row>
    <row r="93" spans="1:46" ht="16.5" customHeight="1" thickBot="1">
      <c r="A93" s="113"/>
      <c r="B93" s="113"/>
      <c r="C93" s="165"/>
      <c r="D93" s="166"/>
      <c r="E93" s="16"/>
      <c r="F93" s="17">
        <f>IF(E93=0,0,VLOOKUP(E93,TC!B$5:C$51,2,FALSE))</f>
        <v>0</v>
      </c>
      <c r="G93" s="17"/>
      <c r="H93" s="167"/>
      <c r="I93" s="168"/>
      <c r="J93" s="169"/>
      <c r="K93" s="170"/>
      <c r="L93" s="171"/>
      <c r="M93" s="172"/>
      <c r="N93" s="173"/>
      <c r="O93" s="174"/>
      <c r="P93" s="191"/>
      <c r="Q93" s="177"/>
      <c r="R93" s="178"/>
      <c r="S93" s="180"/>
      <c r="T93" s="181"/>
      <c r="U93" s="182"/>
      <c r="V93" s="73"/>
      <c r="W93" s="73"/>
      <c r="X93" s="183"/>
      <c r="Y93" s="184"/>
      <c r="Z93" s="185"/>
      <c r="AA93" s="186"/>
      <c r="AB93" s="187"/>
      <c r="AC93" s="188"/>
      <c r="AD93" s="189"/>
      <c r="AE93" s="190"/>
      <c r="AF93" s="159"/>
      <c r="AG93" s="161"/>
      <c r="AH93" s="162"/>
      <c r="AI93" s="115"/>
      <c r="AJ93" s="60"/>
      <c r="AK93" s="60"/>
      <c r="AL93" s="60"/>
      <c r="AM93" s="60"/>
      <c r="AN93" s="15"/>
      <c r="AO93" s="60"/>
      <c r="AP93" s="60"/>
      <c r="AQ93" s="60"/>
      <c r="AR93" s="60"/>
      <c r="AS93" s="60"/>
      <c r="AT93" s="60"/>
    </row>
    <row r="94" spans="1:46" ht="15.75" customHeight="1" thickTop="1">
      <c r="A94" s="113"/>
      <c r="B94" s="113"/>
      <c r="C94" s="117" t="s">
        <v>25</v>
      </c>
      <c r="D94" s="117"/>
      <c r="E94" s="24"/>
      <c r="F94" s="25">
        <f>IF(E94=0,0,VLOOKUP(E94,TC!B$5:C$51,2,FALSE))</f>
        <v>0</v>
      </c>
      <c r="G94" s="25"/>
      <c r="H94" s="120">
        <v>720</v>
      </c>
      <c r="I94" s="123">
        <f>F94*G94+F95*G95+F96*G96</f>
        <v>0</v>
      </c>
      <c r="J94" s="126"/>
      <c r="K94" s="129"/>
      <c r="L94" s="132"/>
      <c r="M94" s="135"/>
      <c r="N94" s="138"/>
      <c r="O94" s="141"/>
      <c r="P94" s="144"/>
      <c r="Q94" s="147"/>
      <c r="R94" s="150"/>
      <c r="S94" s="153"/>
      <c r="T94" s="156"/>
      <c r="U94" s="76">
        <f t="shared" ref="U94" si="158">SUM(I94:T96)</f>
        <v>0</v>
      </c>
      <c r="V94" s="74">
        <f t="shared" ref="V94" si="159">U94/$H94</f>
        <v>0</v>
      </c>
      <c r="W94" s="74">
        <f t="shared" ref="W94" si="160">I94/$H94</f>
        <v>0</v>
      </c>
      <c r="X94" s="79">
        <f t="shared" ref="X94:AH94" si="161">IF(J94=0,0,J94/$H94)</f>
        <v>0</v>
      </c>
      <c r="Y94" s="82">
        <f t="shared" si="161"/>
        <v>0</v>
      </c>
      <c r="Z94" s="85">
        <f t="shared" si="161"/>
        <v>0</v>
      </c>
      <c r="AA94" s="88">
        <f t="shared" si="161"/>
        <v>0</v>
      </c>
      <c r="AB94" s="91">
        <f t="shared" si="161"/>
        <v>0</v>
      </c>
      <c r="AC94" s="94">
        <f t="shared" si="161"/>
        <v>0</v>
      </c>
      <c r="AD94" s="97">
        <f t="shared" si="161"/>
        <v>0</v>
      </c>
      <c r="AE94" s="100">
        <f t="shared" si="161"/>
        <v>0</v>
      </c>
      <c r="AF94" s="103">
        <f t="shared" si="161"/>
        <v>0</v>
      </c>
      <c r="AG94" s="106">
        <f t="shared" si="161"/>
        <v>0</v>
      </c>
      <c r="AH94" s="109">
        <f t="shared" si="161"/>
        <v>0</v>
      </c>
      <c r="AI94" s="61"/>
      <c r="AJ94" s="60"/>
      <c r="AK94" s="60"/>
      <c r="AL94" s="60"/>
      <c r="AM94" s="60"/>
      <c r="AN94" s="15"/>
      <c r="AO94" s="60"/>
      <c r="AP94" s="60"/>
      <c r="AQ94" s="60"/>
      <c r="AR94" s="60"/>
      <c r="AS94" s="60"/>
      <c r="AT94" s="60"/>
    </row>
    <row r="95" spans="1:46" ht="15.75">
      <c r="A95" s="113"/>
      <c r="B95" s="113"/>
      <c r="C95" s="118"/>
      <c r="D95" s="118"/>
      <c r="E95" s="8"/>
      <c r="F95" s="10">
        <f>IF(E95=0,0,VLOOKUP(E95,TC!B$5:C$51,2,FALSE))</f>
        <v>0</v>
      </c>
      <c r="G95" s="10"/>
      <c r="H95" s="121"/>
      <c r="I95" s="124"/>
      <c r="J95" s="127"/>
      <c r="K95" s="130"/>
      <c r="L95" s="133"/>
      <c r="M95" s="136"/>
      <c r="N95" s="139"/>
      <c r="O95" s="142"/>
      <c r="P95" s="145"/>
      <c r="Q95" s="148"/>
      <c r="R95" s="151"/>
      <c r="S95" s="154"/>
      <c r="T95" s="157"/>
      <c r="U95" s="77"/>
      <c r="V95" s="72"/>
      <c r="W95" s="72"/>
      <c r="X95" s="80"/>
      <c r="Y95" s="83"/>
      <c r="Z95" s="86"/>
      <c r="AA95" s="89"/>
      <c r="AB95" s="92"/>
      <c r="AC95" s="95"/>
      <c r="AD95" s="98"/>
      <c r="AE95" s="101"/>
      <c r="AF95" s="104"/>
      <c r="AG95" s="107"/>
      <c r="AH95" s="110"/>
      <c r="AI95" s="61"/>
      <c r="AJ95" s="60"/>
      <c r="AK95" s="60"/>
      <c r="AL95" s="60"/>
      <c r="AM95" s="60"/>
      <c r="AN95" s="15"/>
      <c r="AO95" s="60"/>
      <c r="AP95" s="60"/>
      <c r="AQ95" s="60"/>
      <c r="AR95" s="60"/>
      <c r="AS95" s="60"/>
      <c r="AT95" s="60"/>
    </row>
    <row r="96" spans="1:46" ht="16.5" thickBot="1">
      <c r="A96" s="114"/>
      <c r="B96" s="114"/>
      <c r="C96" s="119"/>
      <c r="D96" s="119"/>
      <c r="E96" s="12"/>
      <c r="F96" s="13">
        <f>IF(E96=0,0,VLOOKUP(E96,TC!B$5:C$51,2,FALSE))</f>
        <v>0</v>
      </c>
      <c r="G96" s="13"/>
      <c r="H96" s="122"/>
      <c r="I96" s="125"/>
      <c r="J96" s="128"/>
      <c r="K96" s="131"/>
      <c r="L96" s="134"/>
      <c r="M96" s="137"/>
      <c r="N96" s="140"/>
      <c r="O96" s="143"/>
      <c r="P96" s="146"/>
      <c r="Q96" s="149"/>
      <c r="R96" s="152"/>
      <c r="S96" s="155"/>
      <c r="T96" s="158"/>
      <c r="U96" s="78"/>
      <c r="V96" s="75"/>
      <c r="W96" s="75"/>
      <c r="X96" s="81"/>
      <c r="Y96" s="84"/>
      <c r="Z96" s="87"/>
      <c r="AA96" s="90"/>
      <c r="AB96" s="93"/>
      <c r="AC96" s="96"/>
      <c r="AD96" s="99"/>
      <c r="AE96" s="102"/>
      <c r="AF96" s="105"/>
      <c r="AG96" s="108"/>
      <c r="AH96" s="111"/>
      <c r="AI96" s="61"/>
      <c r="AJ96" s="60"/>
      <c r="AK96" s="60"/>
      <c r="AL96" s="60"/>
      <c r="AM96" s="60"/>
      <c r="AN96" s="15"/>
      <c r="AO96" s="60"/>
      <c r="AP96" s="60"/>
      <c r="AQ96" s="60"/>
      <c r="AR96" s="60"/>
      <c r="AS96" s="60"/>
      <c r="AT96" s="60"/>
    </row>
    <row r="97" spans="1:46" ht="15.75" customHeight="1">
      <c r="A97" s="112" t="s">
        <v>54</v>
      </c>
      <c r="B97" s="112">
        <f>+B91+1</f>
        <v>44548</v>
      </c>
      <c r="C97" s="163" t="s">
        <v>23</v>
      </c>
      <c r="D97" s="118"/>
      <c r="E97" s="8"/>
      <c r="F97" s="9">
        <f>IF(E97=0,0,VLOOKUP(E97,TC!B$5:C$51,2,FALSE))</f>
        <v>0</v>
      </c>
      <c r="G97" s="9"/>
      <c r="H97" s="121">
        <v>720</v>
      </c>
      <c r="I97" s="124">
        <f>F97*G97+F98*G98+F99*G99</f>
        <v>0</v>
      </c>
      <c r="J97" s="127"/>
      <c r="K97" s="130"/>
      <c r="L97" s="133"/>
      <c r="M97" s="136"/>
      <c r="N97" s="139"/>
      <c r="O97" s="142"/>
      <c r="P97" s="175"/>
      <c r="Q97" s="148"/>
      <c r="R97" s="151"/>
      <c r="S97" s="179"/>
      <c r="T97" s="157"/>
      <c r="U97" s="77">
        <f t="shared" ref="U97" si="162">SUM(I97:T99)</f>
        <v>0</v>
      </c>
      <c r="V97" s="72">
        <f t="shared" ref="V97" si="163">U97/$H97</f>
        <v>0</v>
      </c>
      <c r="W97" s="72">
        <f t="shared" ref="W97" si="164">I97/$H97</f>
        <v>0</v>
      </c>
      <c r="X97" s="80">
        <f t="shared" ref="X97:AH97" si="165">IF(J97=0,0,J97/$H97)</f>
        <v>0</v>
      </c>
      <c r="Y97" s="83">
        <f t="shared" si="165"/>
        <v>0</v>
      </c>
      <c r="Z97" s="86">
        <f t="shared" si="165"/>
        <v>0</v>
      </c>
      <c r="AA97" s="89">
        <f t="shared" si="165"/>
        <v>0</v>
      </c>
      <c r="AB97" s="92">
        <f t="shared" si="165"/>
        <v>0</v>
      </c>
      <c r="AC97" s="95">
        <f t="shared" si="165"/>
        <v>0</v>
      </c>
      <c r="AD97" s="98">
        <f t="shared" si="165"/>
        <v>0</v>
      </c>
      <c r="AE97" s="101">
        <f t="shared" si="165"/>
        <v>0</v>
      </c>
      <c r="AF97" s="104">
        <f t="shared" si="165"/>
        <v>0</v>
      </c>
      <c r="AG97" s="160">
        <f t="shared" si="165"/>
        <v>0</v>
      </c>
      <c r="AH97" s="110">
        <f t="shared" si="165"/>
        <v>0</v>
      </c>
      <c r="AI97" s="115"/>
      <c r="AJ97" s="60"/>
      <c r="AK97" s="60"/>
      <c r="AL97" s="60"/>
      <c r="AM97" s="60"/>
      <c r="AN97" s="22"/>
      <c r="AO97" s="60"/>
      <c r="AP97" s="60"/>
      <c r="AQ97" s="60"/>
      <c r="AR97" s="60"/>
      <c r="AS97" s="60"/>
      <c r="AT97" s="60"/>
    </row>
    <row r="98" spans="1:46" ht="15.75" customHeight="1">
      <c r="A98" s="113"/>
      <c r="B98" s="113"/>
      <c r="C98" s="164"/>
      <c r="D98" s="118"/>
      <c r="E98" s="8"/>
      <c r="F98" s="10">
        <f>IF(E98=0,0,VLOOKUP(E98,TC!B$5:C$51,2,FALSE))</f>
        <v>0</v>
      </c>
      <c r="G98" s="10"/>
      <c r="H98" s="121"/>
      <c r="I98" s="124"/>
      <c r="J98" s="127"/>
      <c r="K98" s="130"/>
      <c r="L98" s="133"/>
      <c r="M98" s="136"/>
      <c r="N98" s="139"/>
      <c r="O98" s="142"/>
      <c r="P98" s="175"/>
      <c r="Q98" s="148"/>
      <c r="R98" s="151"/>
      <c r="S98" s="154"/>
      <c r="T98" s="157"/>
      <c r="U98" s="77"/>
      <c r="V98" s="72"/>
      <c r="W98" s="72"/>
      <c r="X98" s="80"/>
      <c r="Y98" s="83"/>
      <c r="Z98" s="86"/>
      <c r="AA98" s="89"/>
      <c r="AB98" s="92"/>
      <c r="AC98" s="95"/>
      <c r="AD98" s="98"/>
      <c r="AE98" s="101"/>
      <c r="AF98" s="104"/>
      <c r="AG98" s="107"/>
      <c r="AH98" s="110"/>
      <c r="AI98" s="115"/>
      <c r="AJ98" s="60"/>
      <c r="AK98" s="60"/>
      <c r="AL98" s="60"/>
      <c r="AM98" s="60"/>
      <c r="AN98" s="14"/>
      <c r="AO98" s="60"/>
      <c r="AP98" s="60"/>
      <c r="AQ98" s="60"/>
      <c r="AR98" s="60"/>
      <c r="AS98" s="60"/>
      <c r="AT98" s="60"/>
    </row>
    <row r="99" spans="1:46" ht="16.5" customHeight="1" thickBot="1">
      <c r="A99" s="113"/>
      <c r="B99" s="113"/>
      <c r="C99" s="165"/>
      <c r="D99" s="166"/>
      <c r="E99" s="16"/>
      <c r="F99" s="17">
        <f>IF(E99=0,0,VLOOKUP(E99,TC!B$5:C$51,2,FALSE))</f>
        <v>0</v>
      </c>
      <c r="G99" s="17"/>
      <c r="H99" s="167"/>
      <c r="I99" s="168"/>
      <c r="J99" s="169"/>
      <c r="K99" s="170"/>
      <c r="L99" s="171"/>
      <c r="M99" s="172"/>
      <c r="N99" s="173"/>
      <c r="O99" s="174"/>
      <c r="P99" s="176"/>
      <c r="Q99" s="177"/>
      <c r="R99" s="178"/>
      <c r="S99" s="180"/>
      <c r="T99" s="181"/>
      <c r="U99" s="182"/>
      <c r="V99" s="73"/>
      <c r="W99" s="73"/>
      <c r="X99" s="183"/>
      <c r="Y99" s="184"/>
      <c r="Z99" s="185"/>
      <c r="AA99" s="186"/>
      <c r="AB99" s="187"/>
      <c r="AC99" s="188"/>
      <c r="AD99" s="189"/>
      <c r="AE99" s="190"/>
      <c r="AF99" s="159"/>
      <c r="AG99" s="161"/>
      <c r="AH99" s="162"/>
      <c r="AI99" s="115"/>
      <c r="AJ99" s="60"/>
      <c r="AK99" s="60"/>
      <c r="AL99" s="60"/>
      <c r="AM99" s="60"/>
      <c r="AN99" s="15"/>
      <c r="AO99" s="60"/>
      <c r="AP99" s="60"/>
      <c r="AQ99" s="60"/>
      <c r="AR99" s="60"/>
      <c r="AS99" s="60"/>
      <c r="AT99" s="60"/>
    </row>
    <row r="100" spans="1:46" ht="15.75" customHeight="1" thickTop="1">
      <c r="A100" s="113"/>
      <c r="B100" s="113"/>
      <c r="C100" s="117" t="s">
        <v>25</v>
      </c>
      <c r="D100" s="117"/>
      <c r="E100" s="24"/>
      <c r="F100" s="25">
        <f>IF(E100=0,0,VLOOKUP(E100,TC!B$5:C$51,2,FALSE))</f>
        <v>0</v>
      </c>
      <c r="G100" s="25"/>
      <c r="H100" s="120">
        <v>720</v>
      </c>
      <c r="I100" s="123">
        <f t="shared" ref="I100" si="166">F100*G100+F101*G101+F102*G102</f>
        <v>0</v>
      </c>
      <c r="J100" s="126"/>
      <c r="K100" s="129"/>
      <c r="L100" s="132"/>
      <c r="M100" s="135"/>
      <c r="N100" s="138"/>
      <c r="O100" s="141"/>
      <c r="P100" s="144"/>
      <c r="Q100" s="147"/>
      <c r="R100" s="150"/>
      <c r="S100" s="153"/>
      <c r="T100" s="156"/>
      <c r="U100" s="76">
        <f t="shared" ref="U100" si="167">SUM(I100:T102)</f>
        <v>0</v>
      </c>
      <c r="V100" s="74">
        <f t="shared" ref="V100" si="168">U100/$H100</f>
        <v>0</v>
      </c>
      <c r="W100" s="74">
        <f t="shared" ref="W100" si="169">I100/$H100</f>
        <v>0</v>
      </c>
      <c r="X100" s="79">
        <f t="shared" ref="X100:AH100" si="170">IF(J100=0,0,J100/$H100)</f>
        <v>0</v>
      </c>
      <c r="Y100" s="82">
        <f t="shared" si="170"/>
        <v>0</v>
      </c>
      <c r="Z100" s="85">
        <f t="shared" si="170"/>
        <v>0</v>
      </c>
      <c r="AA100" s="88">
        <f t="shared" si="170"/>
        <v>0</v>
      </c>
      <c r="AB100" s="91">
        <f t="shared" si="170"/>
        <v>0</v>
      </c>
      <c r="AC100" s="94">
        <f t="shared" si="170"/>
        <v>0</v>
      </c>
      <c r="AD100" s="97">
        <f t="shared" si="170"/>
        <v>0</v>
      </c>
      <c r="AE100" s="100">
        <f t="shared" si="170"/>
        <v>0</v>
      </c>
      <c r="AF100" s="103">
        <f t="shared" si="170"/>
        <v>0</v>
      </c>
      <c r="AG100" s="106">
        <f t="shared" si="170"/>
        <v>0</v>
      </c>
      <c r="AH100" s="109">
        <f t="shared" si="170"/>
        <v>0</v>
      </c>
      <c r="AI100" s="61"/>
      <c r="AJ100" s="60"/>
      <c r="AK100" s="60"/>
      <c r="AL100" s="60"/>
      <c r="AM100" s="60"/>
      <c r="AN100" s="15"/>
      <c r="AO100" s="60"/>
      <c r="AP100" s="60"/>
      <c r="AQ100" s="60"/>
      <c r="AR100" s="60"/>
      <c r="AS100" s="60"/>
      <c r="AT100" s="60"/>
    </row>
    <row r="101" spans="1:46" ht="15.75">
      <c r="A101" s="113"/>
      <c r="B101" s="113"/>
      <c r="C101" s="118"/>
      <c r="D101" s="118"/>
      <c r="E101" s="8"/>
      <c r="F101" s="10">
        <f>IF(E101=0,0,VLOOKUP(E101,TC!B$5:C$51,2,FALSE))</f>
        <v>0</v>
      </c>
      <c r="G101" s="10"/>
      <c r="H101" s="121"/>
      <c r="I101" s="124"/>
      <c r="J101" s="127"/>
      <c r="K101" s="130"/>
      <c r="L101" s="133"/>
      <c r="M101" s="136"/>
      <c r="N101" s="139"/>
      <c r="O101" s="142"/>
      <c r="P101" s="145"/>
      <c r="Q101" s="148"/>
      <c r="R101" s="151"/>
      <c r="S101" s="154"/>
      <c r="T101" s="157"/>
      <c r="U101" s="77"/>
      <c r="V101" s="72"/>
      <c r="W101" s="72"/>
      <c r="X101" s="80"/>
      <c r="Y101" s="83"/>
      <c r="Z101" s="86"/>
      <c r="AA101" s="89"/>
      <c r="AB101" s="92"/>
      <c r="AC101" s="95"/>
      <c r="AD101" s="98"/>
      <c r="AE101" s="101"/>
      <c r="AF101" s="104"/>
      <c r="AG101" s="107"/>
      <c r="AH101" s="110"/>
      <c r="AI101" s="61"/>
      <c r="AJ101" s="60"/>
      <c r="AK101" s="60"/>
      <c r="AL101" s="60"/>
      <c r="AM101" s="60"/>
      <c r="AN101" s="15"/>
      <c r="AO101" s="60"/>
      <c r="AP101" s="60"/>
      <c r="AQ101" s="60"/>
      <c r="AR101" s="60"/>
      <c r="AS101" s="60"/>
      <c r="AT101" s="60"/>
    </row>
    <row r="102" spans="1:46" ht="16.5" thickBot="1">
      <c r="A102" s="114"/>
      <c r="B102" s="114"/>
      <c r="C102" s="119"/>
      <c r="D102" s="119"/>
      <c r="E102" s="12"/>
      <c r="F102" s="13">
        <f>IF(E102=0,0,VLOOKUP(E102,TC!B$5:C$51,2,FALSE))</f>
        <v>0</v>
      </c>
      <c r="G102" s="13"/>
      <c r="H102" s="122"/>
      <c r="I102" s="125"/>
      <c r="J102" s="128"/>
      <c r="K102" s="131"/>
      <c r="L102" s="134"/>
      <c r="M102" s="137"/>
      <c r="N102" s="140"/>
      <c r="O102" s="143"/>
      <c r="P102" s="146"/>
      <c r="Q102" s="149"/>
      <c r="R102" s="152"/>
      <c r="S102" s="155"/>
      <c r="T102" s="158"/>
      <c r="U102" s="78"/>
      <c r="V102" s="75"/>
      <c r="W102" s="75"/>
      <c r="X102" s="81"/>
      <c r="Y102" s="84"/>
      <c r="Z102" s="87"/>
      <c r="AA102" s="90"/>
      <c r="AB102" s="93"/>
      <c r="AC102" s="96"/>
      <c r="AD102" s="99"/>
      <c r="AE102" s="102"/>
      <c r="AF102" s="105"/>
      <c r="AG102" s="108"/>
      <c r="AH102" s="111"/>
      <c r="AI102" s="61"/>
      <c r="AJ102" s="60"/>
      <c r="AK102" s="60"/>
      <c r="AL102" s="60"/>
      <c r="AM102" s="60"/>
      <c r="AN102" s="15"/>
      <c r="AO102" s="60"/>
      <c r="AP102" s="60"/>
      <c r="AQ102" s="60"/>
      <c r="AR102" s="60"/>
      <c r="AS102" s="60"/>
      <c r="AT102" s="60"/>
    </row>
    <row r="103" spans="1:46" ht="15.75" customHeight="1">
      <c r="A103" s="112" t="s">
        <v>22</v>
      </c>
      <c r="B103" s="113">
        <f>+B97+2</f>
        <v>44550</v>
      </c>
      <c r="C103" s="163" t="s">
        <v>23</v>
      </c>
      <c r="D103" s="118"/>
      <c r="E103" s="8"/>
      <c r="F103" s="9">
        <f>IF(E103=0,0,VLOOKUP(E103,TC!B$5:C$51,2,FALSE))</f>
        <v>0</v>
      </c>
      <c r="G103" s="9"/>
      <c r="H103" s="121">
        <v>720</v>
      </c>
      <c r="I103" s="124">
        <f t="shared" ref="I103" si="171">F103*G103+F104*G104+F105*G105</f>
        <v>0</v>
      </c>
      <c r="J103" s="127"/>
      <c r="K103" s="130"/>
      <c r="L103" s="133"/>
      <c r="M103" s="136"/>
      <c r="N103" s="139"/>
      <c r="O103" s="142"/>
      <c r="P103" s="175"/>
      <c r="Q103" s="148"/>
      <c r="R103" s="151"/>
      <c r="S103" s="179"/>
      <c r="T103" s="157"/>
      <c r="U103" s="77">
        <f t="shared" ref="U103" si="172">SUM(I103:T105)</f>
        <v>0</v>
      </c>
      <c r="V103" s="72">
        <f t="shared" ref="V103" si="173">U103/$H103</f>
        <v>0</v>
      </c>
      <c r="W103" s="72">
        <f t="shared" ref="W103" si="174">I103/$H103</f>
        <v>0</v>
      </c>
      <c r="X103" s="80">
        <f>IF(J103=0,0,J103/$H103)</f>
        <v>0</v>
      </c>
      <c r="Y103" s="83">
        <f t="shared" ref="Y103:AA103" si="175">IF(K103=0,0,K103/$H103)</f>
        <v>0</v>
      </c>
      <c r="Z103" s="86">
        <f t="shared" si="175"/>
        <v>0</v>
      </c>
      <c r="AA103" s="89">
        <f t="shared" si="175"/>
        <v>0</v>
      </c>
      <c r="AB103" s="92">
        <f>IF(N103=0,0,N103/$H103)</f>
        <v>0</v>
      </c>
      <c r="AC103" s="95">
        <f>IF(O103=0,0,O103/$H103)</f>
        <v>0</v>
      </c>
      <c r="AD103" s="98">
        <f>IF(P103=0,0,P103/$H103)</f>
        <v>0</v>
      </c>
      <c r="AE103" s="101">
        <f>IF(Q103=0,0,Q103/$H103)</f>
        <v>0</v>
      </c>
      <c r="AF103" s="104">
        <f>IF(R103=0,0,R103/$H103)</f>
        <v>0</v>
      </c>
      <c r="AG103" s="160">
        <f t="shared" ref="AG103:AH103" si="176">IF(S103=0,0,S103/$H103)</f>
        <v>0</v>
      </c>
      <c r="AH103" s="110">
        <f t="shared" si="176"/>
        <v>0</v>
      </c>
      <c r="AI103" s="115"/>
      <c r="AJ103" s="60"/>
      <c r="AK103" s="60"/>
      <c r="AL103" s="60"/>
      <c r="AM103" s="60"/>
      <c r="AN103" s="22"/>
      <c r="AO103" s="60"/>
      <c r="AP103" s="60"/>
      <c r="AQ103" s="60"/>
      <c r="AR103" s="60"/>
      <c r="AS103" s="60"/>
      <c r="AT103" s="60"/>
    </row>
    <row r="104" spans="1:46" ht="15.75" customHeight="1">
      <c r="A104" s="113"/>
      <c r="B104" s="113"/>
      <c r="C104" s="164"/>
      <c r="D104" s="118"/>
      <c r="E104" s="8"/>
      <c r="F104" s="10">
        <f>IF(E104=0,0,VLOOKUP(E104,TC!B$5:C$51,2,FALSE))</f>
        <v>0</v>
      </c>
      <c r="G104" s="10"/>
      <c r="H104" s="121"/>
      <c r="I104" s="124"/>
      <c r="J104" s="127"/>
      <c r="K104" s="130"/>
      <c r="L104" s="133"/>
      <c r="M104" s="136"/>
      <c r="N104" s="139"/>
      <c r="O104" s="142"/>
      <c r="P104" s="175"/>
      <c r="Q104" s="148"/>
      <c r="R104" s="151"/>
      <c r="S104" s="154"/>
      <c r="T104" s="157"/>
      <c r="U104" s="77"/>
      <c r="V104" s="72"/>
      <c r="W104" s="72"/>
      <c r="X104" s="80"/>
      <c r="Y104" s="83"/>
      <c r="Z104" s="86"/>
      <c r="AA104" s="89"/>
      <c r="AB104" s="92"/>
      <c r="AC104" s="95"/>
      <c r="AD104" s="98"/>
      <c r="AE104" s="101"/>
      <c r="AF104" s="104"/>
      <c r="AG104" s="107"/>
      <c r="AH104" s="110"/>
      <c r="AI104" s="115"/>
      <c r="AJ104" s="60"/>
      <c r="AK104" s="60"/>
      <c r="AL104" s="60"/>
      <c r="AM104" s="60"/>
      <c r="AN104" s="14"/>
      <c r="AO104" s="60"/>
      <c r="AP104" s="60"/>
      <c r="AQ104" s="60"/>
      <c r="AR104" s="60"/>
      <c r="AS104" s="60"/>
      <c r="AT104" s="60"/>
    </row>
    <row r="105" spans="1:46" ht="16.5" customHeight="1" thickBot="1">
      <c r="A105" s="113"/>
      <c r="B105" s="113"/>
      <c r="C105" s="165"/>
      <c r="D105" s="166"/>
      <c r="E105" s="16"/>
      <c r="F105" s="17">
        <f>IF(E105=0,0,VLOOKUP(E105,TC!B$5:C$51,2,FALSE))</f>
        <v>0</v>
      </c>
      <c r="G105" s="17"/>
      <c r="H105" s="167"/>
      <c r="I105" s="168"/>
      <c r="J105" s="169"/>
      <c r="K105" s="170"/>
      <c r="L105" s="171"/>
      <c r="M105" s="172"/>
      <c r="N105" s="173"/>
      <c r="O105" s="174"/>
      <c r="P105" s="176"/>
      <c r="Q105" s="177"/>
      <c r="R105" s="178"/>
      <c r="S105" s="180"/>
      <c r="T105" s="181"/>
      <c r="U105" s="182"/>
      <c r="V105" s="73"/>
      <c r="W105" s="73"/>
      <c r="X105" s="183"/>
      <c r="Y105" s="184"/>
      <c r="Z105" s="185"/>
      <c r="AA105" s="186"/>
      <c r="AB105" s="187"/>
      <c r="AC105" s="188"/>
      <c r="AD105" s="189"/>
      <c r="AE105" s="190"/>
      <c r="AF105" s="159"/>
      <c r="AG105" s="161"/>
      <c r="AH105" s="162"/>
      <c r="AI105" s="115"/>
      <c r="AJ105" s="60"/>
      <c r="AK105" s="60"/>
      <c r="AL105" s="60"/>
      <c r="AM105" s="60"/>
      <c r="AN105" s="15"/>
      <c r="AO105" s="60"/>
      <c r="AP105" s="60"/>
      <c r="AQ105" s="60"/>
      <c r="AR105" s="60"/>
      <c r="AS105" s="60"/>
      <c r="AT105" s="60"/>
    </row>
    <row r="106" spans="1:46" ht="15.75" customHeight="1" thickTop="1">
      <c r="A106" s="113"/>
      <c r="B106" s="113"/>
      <c r="C106" s="117" t="s">
        <v>25</v>
      </c>
      <c r="D106" s="117"/>
      <c r="E106" s="24"/>
      <c r="F106" s="25">
        <f>IF(E106=0,0,VLOOKUP(E106,TC!B$5:C$51,2,FALSE))</f>
        <v>0</v>
      </c>
      <c r="G106" s="25"/>
      <c r="H106" s="120">
        <v>720</v>
      </c>
      <c r="I106" s="123">
        <f>F106*G106+F107*G107+F108*G108</f>
        <v>0</v>
      </c>
      <c r="J106" s="126"/>
      <c r="K106" s="129"/>
      <c r="L106" s="132"/>
      <c r="M106" s="135"/>
      <c r="N106" s="138"/>
      <c r="O106" s="141"/>
      <c r="P106" s="144"/>
      <c r="Q106" s="147"/>
      <c r="R106" s="150"/>
      <c r="S106" s="153"/>
      <c r="T106" s="156"/>
      <c r="U106" s="76">
        <f t="shared" ref="U106" si="177">SUM(I106:T108)</f>
        <v>0</v>
      </c>
      <c r="V106" s="74">
        <f t="shared" ref="V106" si="178">U106/$H106</f>
        <v>0</v>
      </c>
      <c r="W106" s="74">
        <f t="shared" ref="W106" si="179">I106/$H106</f>
        <v>0</v>
      </c>
      <c r="X106" s="79">
        <f t="shared" ref="X106:AH106" si="180">IF(J106=0,0,J106/$H106)</f>
        <v>0</v>
      </c>
      <c r="Y106" s="82">
        <f t="shared" si="180"/>
        <v>0</v>
      </c>
      <c r="Z106" s="85">
        <f t="shared" si="180"/>
        <v>0</v>
      </c>
      <c r="AA106" s="88">
        <f t="shared" si="180"/>
        <v>0</v>
      </c>
      <c r="AB106" s="91">
        <f t="shared" si="180"/>
        <v>0</v>
      </c>
      <c r="AC106" s="94">
        <f t="shared" si="180"/>
        <v>0</v>
      </c>
      <c r="AD106" s="97">
        <f t="shared" si="180"/>
        <v>0</v>
      </c>
      <c r="AE106" s="100">
        <f t="shared" si="180"/>
        <v>0</v>
      </c>
      <c r="AF106" s="103">
        <f t="shared" si="180"/>
        <v>0</v>
      </c>
      <c r="AG106" s="106">
        <f t="shared" si="180"/>
        <v>0</v>
      </c>
      <c r="AH106" s="109">
        <f t="shared" si="180"/>
        <v>0</v>
      </c>
      <c r="AI106" s="61"/>
      <c r="AJ106" s="60"/>
      <c r="AK106" s="60"/>
      <c r="AL106" s="60"/>
      <c r="AM106" s="60"/>
      <c r="AN106" s="15"/>
      <c r="AO106" s="60"/>
      <c r="AP106" s="60"/>
      <c r="AQ106" s="60"/>
      <c r="AR106" s="60"/>
      <c r="AS106" s="60"/>
      <c r="AT106" s="60"/>
    </row>
    <row r="107" spans="1:46" ht="15.75">
      <c r="A107" s="113"/>
      <c r="B107" s="113"/>
      <c r="C107" s="118"/>
      <c r="D107" s="118"/>
      <c r="E107" s="8"/>
      <c r="F107" s="10">
        <f>IF(E107=0,0,VLOOKUP(E107,TC!B$5:C$51,2,FALSE))</f>
        <v>0</v>
      </c>
      <c r="G107" s="10"/>
      <c r="H107" s="121"/>
      <c r="I107" s="124"/>
      <c r="J107" s="127"/>
      <c r="K107" s="130"/>
      <c r="L107" s="133"/>
      <c r="M107" s="136"/>
      <c r="N107" s="139"/>
      <c r="O107" s="142"/>
      <c r="P107" s="145"/>
      <c r="Q107" s="148"/>
      <c r="R107" s="151"/>
      <c r="S107" s="154"/>
      <c r="T107" s="157"/>
      <c r="U107" s="77"/>
      <c r="V107" s="72"/>
      <c r="W107" s="72"/>
      <c r="X107" s="80"/>
      <c r="Y107" s="83"/>
      <c r="Z107" s="86"/>
      <c r="AA107" s="89"/>
      <c r="AB107" s="92"/>
      <c r="AC107" s="95"/>
      <c r="AD107" s="98"/>
      <c r="AE107" s="101"/>
      <c r="AF107" s="104"/>
      <c r="AG107" s="107"/>
      <c r="AH107" s="110"/>
      <c r="AI107" s="61"/>
      <c r="AJ107" s="60"/>
      <c r="AK107" s="60"/>
      <c r="AL107" s="60"/>
      <c r="AM107" s="60"/>
      <c r="AN107" s="15"/>
      <c r="AO107" s="60"/>
      <c r="AP107" s="60"/>
      <c r="AQ107" s="60"/>
      <c r="AR107" s="60"/>
      <c r="AS107" s="60"/>
      <c r="AT107" s="60"/>
    </row>
    <row r="108" spans="1:46" ht="16.5" thickBot="1">
      <c r="A108" s="114"/>
      <c r="B108" s="114"/>
      <c r="C108" s="119"/>
      <c r="D108" s="119"/>
      <c r="E108" s="12"/>
      <c r="F108" s="13">
        <f>IF(E108=0,0,VLOOKUP(E108,TC!B$5:C$51,2,FALSE))</f>
        <v>0</v>
      </c>
      <c r="G108" s="13"/>
      <c r="H108" s="122"/>
      <c r="I108" s="125"/>
      <c r="J108" s="128"/>
      <c r="K108" s="131"/>
      <c r="L108" s="134"/>
      <c r="M108" s="137"/>
      <c r="N108" s="140"/>
      <c r="O108" s="143"/>
      <c r="P108" s="146"/>
      <c r="Q108" s="149"/>
      <c r="R108" s="152"/>
      <c r="S108" s="155"/>
      <c r="T108" s="158"/>
      <c r="U108" s="78"/>
      <c r="V108" s="75"/>
      <c r="W108" s="75"/>
      <c r="X108" s="81"/>
      <c r="Y108" s="84"/>
      <c r="Z108" s="87"/>
      <c r="AA108" s="90"/>
      <c r="AB108" s="93"/>
      <c r="AC108" s="96"/>
      <c r="AD108" s="99"/>
      <c r="AE108" s="102"/>
      <c r="AF108" s="105"/>
      <c r="AG108" s="108"/>
      <c r="AH108" s="111"/>
      <c r="AI108" s="61"/>
      <c r="AJ108" s="60"/>
      <c r="AK108" s="60"/>
      <c r="AL108" s="60"/>
      <c r="AM108" s="60"/>
      <c r="AN108" s="15" t="s">
        <v>63</v>
      </c>
      <c r="AO108" s="60"/>
      <c r="AP108" s="60"/>
      <c r="AQ108" s="60"/>
      <c r="AR108" s="60"/>
      <c r="AS108" s="60"/>
      <c r="AT108" s="60"/>
    </row>
    <row r="109" spans="1:46" ht="15.75" customHeight="1">
      <c r="A109" s="112" t="s">
        <v>24</v>
      </c>
      <c r="B109" s="112">
        <f>+B103+1</f>
        <v>44551</v>
      </c>
      <c r="C109" s="163" t="s">
        <v>23</v>
      </c>
      <c r="D109" s="118"/>
      <c r="E109" s="8"/>
      <c r="F109" s="9">
        <f>IF(E109=0,0,VLOOKUP(E109,TC!B$5:C$51,2,FALSE))</f>
        <v>0</v>
      </c>
      <c r="G109" s="9"/>
      <c r="H109" s="121">
        <v>720</v>
      </c>
      <c r="I109" s="124">
        <f>F109*G109+F110*G110+F111*G111</f>
        <v>0</v>
      </c>
      <c r="J109" s="127"/>
      <c r="K109" s="130"/>
      <c r="L109" s="133"/>
      <c r="M109" s="136"/>
      <c r="N109" s="139"/>
      <c r="O109" s="142"/>
      <c r="P109" s="175"/>
      <c r="Q109" s="148"/>
      <c r="R109" s="151"/>
      <c r="S109" s="179"/>
      <c r="T109" s="157"/>
      <c r="U109" s="77">
        <f t="shared" ref="U109" si="181">SUM(I109:T111)</f>
        <v>0</v>
      </c>
      <c r="V109" s="72">
        <f t="shared" ref="V109" si="182">U109/$H109</f>
        <v>0</v>
      </c>
      <c r="W109" s="72">
        <f t="shared" ref="W109" si="183">I109/$H109</f>
        <v>0</v>
      </c>
      <c r="X109" s="80">
        <f t="shared" ref="X109:AH109" si="184">IF(J109=0,0,J109/$H109)</f>
        <v>0</v>
      </c>
      <c r="Y109" s="83">
        <f t="shared" si="184"/>
        <v>0</v>
      </c>
      <c r="Z109" s="86">
        <f t="shared" si="184"/>
        <v>0</v>
      </c>
      <c r="AA109" s="89">
        <f t="shared" si="184"/>
        <v>0</v>
      </c>
      <c r="AB109" s="92">
        <f t="shared" si="184"/>
        <v>0</v>
      </c>
      <c r="AC109" s="95">
        <f t="shared" si="184"/>
        <v>0</v>
      </c>
      <c r="AD109" s="98">
        <f t="shared" si="184"/>
        <v>0</v>
      </c>
      <c r="AE109" s="101">
        <f t="shared" si="184"/>
        <v>0</v>
      </c>
      <c r="AF109" s="104">
        <f t="shared" si="184"/>
        <v>0</v>
      </c>
      <c r="AG109" s="160">
        <f t="shared" si="184"/>
        <v>0</v>
      </c>
      <c r="AH109" s="110">
        <f t="shared" si="184"/>
        <v>0</v>
      </c>
      <c r="AI109" s="115"/>
      <c r="AJ109" s="60"/>
      <c r="AK109" s="60"/>
      <c r="AL109" s="60"/>
      <c r="AM109" s="60"/>
      <c r="AN109" s="22" t="s">
        <v>64</v>
      </c>
      <c r="AO109" s="60"/>
      <c r="AP109" s="60"/>
      <c r="AQ109" s="60"/>
      <c r="AR109" s="60"/>
      <c r="AS109" s="60"/>
      <c r="AT109" s="60"/>
    </row>
    <row r="110" spans="1:46" ht="15.75" customHeight="1">
      <c r="A110" s="113"/>
      <c r="B110" s="113"/>
      <c r="C110" s="164"/>
      <c r="D110" s="118"/>
      <c r="E110" s="8"/>
      <c r="F110" s="10">
        <f>IF(E110=0,0,VLOOKUP(E110,TC!B$5:C$51,2,FALSE))</f>
        <v>0</v>
      </c>
      <c r="G110" s="10"/>
      <c r="H110" s="121"/>
      <c r="I110" s="124"/>
      <c r="J110" s="127"/>
      <c r="K110" s="130"/>
      <c r="L110" s="133"/>
      <c r="M110" s="136"/>
      <c r="N110" s="139"/>
      <c r="O110" s="142"/>
      <c r="P110" s="175"/>
      <c r="Q110" s="148"/>
      <c r="R110" s="151"/>
      <c r="S110" s="154"/>
      <c r="T110" s="157"/>
      <c r="U110" s="77"/>
      <c r="V110" s="72"/>
      <c r="W110" s="72"/>
      <c r="X110" s="80"/>
      <c r="Y110" s="83"/>
      <c r="Z110" s="86"/>
      <c r="AA110" s="89"/>
      <c r="AB110" s="92"/>
      <c r="AC110" s="95"/>
      <c r="AD110" s="98"/>
      <c r="AE110" s="101"/>
      <c r="AF110" s="104"/>
      <c r="AG110" s="107"/>
      <c r="AH110" s="110"/>
      <c r="AI110" s="115"/>
      <c r="AJ110" s="60"/>
      <c r="AK110" s="60"/>
      <c r="AL110" s="60"/>
      <c r="AM110" s="60"/>
      <c r="AN110" s="14"/>
      <c r="AO110" s="60"/>
      <c r="AP110" s="60"/>
      <c r="AQ110" s="60"/>
      <c r="AR110" s="60"/>
      <c r="AS110" s="60"/>
      <c r="AT110" s="60"/>
    </row>
    <row r="111" spans="1:46" ht="16.5" customHeight="1" thickBot="1">
      <c r="A111" s="113"/>
      <c r="B111" s="113"/>
      <c r="C111" s="165"/>
      <c r="D111" s="166"/>
      <c r="E111" s="16"/>
      <c r="F111" s="17">
        <f>IF(E111=0,0,VLOOKUP(E111,TC!B$5:C$51,2,FALSE))</f>
        <v>0</v>
      </c>
      <c r="G111" s="17"/>
      <c r="H111" s="167"/>
      <c r="I111" s="168"/>
      <c r="J111" s="169"/>
      <c r="K111" s="170"/>
      <c r="L111" s="171"/>
      <c r="M111" s="172"/>
      <c r="N111" s="173"/>
      <c r="O111" s="174"/>
      <c r="P111" s="176"/>
      <c r="Q111" s="177"/>
      <c r="R111" s="178"/>
      <c r="S111" s="180"/>
      <c r="T111" s="181"/>
      <c r="U111" s="182"/>
      <c r="V111" s="73"/>
      <c r="W111" s="73"/>
      <c r="X111" s="183"/>
      <c r="Y111" s="184"/>
      <c r="Z111" s="185"/>
      <c r="AA111" s="186"/>
      <c r="AB111" s="187"/>
      <c r="AC111" s="188"/>
      <c r="AD111" s="189"/>
      <c r="AE111" s="190"/>
      <c r="AF111" s="159"/>
      <c r="AG111" s="161"/>
      <c r="AH111" s="162"/>
      <c r="AI111" s="115"/>
      <c r="AJ111" s="60"/>
      <c r="AK111" s="60"/>
      <c r="AL111" s="60"/>
      <c r="AM111" s="60"/>
      <c r="AN111" s="15"/>
      <c r="AO111" s="60"/>
      <c r="AP111" s="60"/>
      <c r="AQ111" s="60"/>
      <c r="AR111" s="60"/>
      <c r="AS111" s="60"/>
      <c r="AT111" s="60"/>
    </row>
    <row r="112" spans="1:46" ht="15.75" customHeight="1" thickTop="1">
      <c r="A112" s="113"/>
      <c r="B112" s="113"/>
      <c r="C112" s="117" t="s">
        <v>25</v>
      </c>
      <c r="D112" s="117"/>
      <c r="E112" s="24"/>
      <c r="F112" s="25">
        <f>IF(E112=0,0,VLOOKUP(E112,TC!B$5:C$51,2,FALSE))</f>
        <v>0</v>
      </c>
      <c r="G112" s="25"/>
      <c r="H112" s="120">
        <v>720</v>
      </c>
      <c r="I112" s="123">
        <f>F112*G112+F113*G113+F114*G114</f>
        <v>0</v>
      </c>
      <c r="J112" s="126"/>
      <c r="K112" s="129"/>
      <c r="L112" s="132"/>
      <c r="M112" s="135"/>
      <c r="N112" s="138"/>
      <c r="O112" s="141"/>
      <c r="P112" s="144"/>
      <c r="Q112" s="198"/>
      <c r="R112" s="150"/>
      <c r="S112" s="153"/>
      <c r="T112" s="156"/>
      <c r="U112" s="76">
        <f t="shared" ref="U112" si="185">SUM(I112:T114)</f>
        <v>0</v>
      </c>
      <c r="V112" s="74">
        <f t="shared" ref="V112" si="186">U112/$H112</f>
        <v>0</v>
      </c>
      <c r="W112" s="74">
        <f t="shared" ref="W112" si="187">I112/$H112</f>
        <v>0</v>
      </c>
      <c r="X112" s="79">
        <f t="shared" ref="X112:AH112" si="188">IF(J112=0,0,J112/$H112)</f>
        <v>0</v>
      </c>
      <c r="Y112" s="82">
        <f t="shared" si="188"/>
        <v>0</v>
      </c>
      <c r="Z112" s="85">
        <f t="shared" si="188"/>
        <v>0</v>
      </c>
      <c r="AA112" s="88">
        <f t="shared" si="188"/>
        <v>0</v>
      </c>
      <c r="AB112" s="91">
        <f t="shared" si="188"/>
        <v>0</v>
      </c>
      <c r="AC112" s="94">
        <f t="shared" si="188"/>
        <v>0</v>
      </c>
      <c r="AD112" s="97">
        <f t="shared" si="188"/>
        <v>0</v>
      </c>
      <c r="AE112" s="100">
        <f t="shared" si="188"/>
        <v>0</v>
      </c>
      <c r="AF112" s="103">
        <f t="shared" si="188"/>
        <v>0</v>
      </c>
      <c r="AG112" s="106">
        <f t="shared" si="188"/>
        <v>0</v>
      </c>
      <c r="AH112" s="109">
        <f t="shared" si="188"/>
        <v>0</v>
      </c>
      <c r="AI112" s="61"/>
      <c r="AJ112" s="60"/>
      <c r="AK112" s="60"/>
      <c r="AL112" s="60"/>
      <c r="AM112" s="60"/>
      <c r="AN112" s="15"/>
      <c r="AO112" s="60"/>
      <c r="AP112" s="60"/>
      <c r="AQ112" s="60"/>
      <c r="AR112" s="60"/>
      <c r="AS112" s="60"/>
      <c r="AT112" s="60"/>
    </row>
    <row r="113" spans="1:46" ht="15.75">
      <c r="A113" s="113"/>
      <c r="B113" s="113"/>
      <c r="C113" s="118"/>
      <c r="D113" s="118"/>
      <c r="E113" s="8"/>
      <c r="F113" s="10">
        <f>IF(E113=0,0,VLOOKUP(E113,TC!B$5:C$51,2,FALSE))</f>
        <v>0</v>
      </c>
      <c r="G113" s="10"/>
      <c r="H113" s="121"/>
      <c r="I113" s="124"/>
      <c r="J113" s="127"/>
      <c r="K113" s="130"/>
      <c r="L113" s="133"/>
      <c r="M113" s="136"/>
      <c r="N113" s="139"/>
      <c r="O113" s="142"/>
      <c r="P113" s="145"/>
      <c r="Q113" s="199"/>
      <c r="R113" s="151"/>
      <c r="S113" s="154"/>
      <c r="T113" s="157"/>
      <c r="U113" s="77"/>
      <c r="V113" s="72"/>
      <c r="W113" s="72"/>
      <c r="X113" s="80"/>
      <c r="Y113" s="83"/>
      <c r="Z113" s="86"/>
      <c r="AA113" s="89"/>
      <c r="AB113" s="92"/>
      <c r="AC113" s="95"/>
      <c r="AD113" s="98"/>
      <c r="AE113" s="101"/>
      <c r="AF113" s="104"/>
      <c r="AG113" s="107"/>
      <c r="AH113" s="110"/>
      <c r="AI113" s="61"/>
      <c r="AJ113" s="60"/>
      <c r="AK113" s="60"/>
      <c r="AL113" s="60"/>
      <c r="AM113" s="60"/>
      <c r="AN113" s="15"/>
      <c r="AO113" s="60"/>
      <c r="AP113" s="60"/>
      <c r="AQ113" s="60"/>
      <c r="AR113" s="60"/>
      <c r="AS113" s="60"/>
      <c r="AT113" s="60"/>
    </row>
    <row r="114" spans="1:46" ht="16.5" thickBot="1">
      <c r="A114" s="114"/>
      <c r="B114" s="114"/>
      <c r="C114" s="119"/>
      <c r="D114" s="119"/>
      <c r="E114" s="12"/>
      <c r="F114" s="13">
        <f>IF(E114=0,0,VLOOKUP(E114,TC!B$5:C$51,2,FALSE))</f>
        <v>0</v>
      </c>
      <c r="G114" s="13"/>
      <c r="H114" s="122"/>
      <c r="I114" s="125"/>
      <c r="J114" s="128"/>
      <c r="K114" s="131"/>
      <c r="L114" s="134"/>
      <c r="M114" s="137"/>
      <c r="N114" s="140"/>
      <c r="O114" s="143"/>
      <c r="P114" s="146"/>
      <c r="Q114" s="200"/>
      <c r="R114" s="152"/>
      <c r="S114" s="155"/>
      <c r="T114" s="158"/>
      <c r="U114" s="78"/>
      <c r="V114" s="75"/>
      <c r="W114" s="75"/>
      <c r="X114" s="81"/>
      <c r="Y114" s="84"/>
      <c r="Z114" s="87"/>
      <c r="AA114" s="90"/>
      <c r="AB114" s="93"/>
      <c r="AC114" s="96"/>
      <c r="AD114" s="99"/>
      <c r="AE114" s="102"/>
      <c r="AF114" s="105"/>
      <c r="AG114" s="108"/>
      <c r="AH114" s="111"/>
      <c r="AI114" s="61"/>
      <c r="AJ114" s="60"/>
      <c r="AK114" s="60"/>
      <c r="AL114" s="60"/>
      <c r="AM114" s="60"/>
      <c r="AN114" s="15"/>
      <c r="AO114" s="60"/>
      <c r="AP114" s="60"/>
      <c r="AQ114" s="60"/>
      <c r="AR114" s="60"/>
      <c r="AS114" s="60"/>
      <c r="AT114" s="60"/>
    </row>
    <row r="115" spans="1:46" ht="15.75" customHeight="1">
      <c r="A115" s="112" t="s">
        <v>33</v>
      </c>
      <c r="B115" s="112">
        <f>+B109+1</f>
        <v>44552</v>
      </c>
      <c r="C115" s="163" t="s">
        <v>23</v>
      </c>
      <c r="D115" s="118"/>
      <c r="E115" s="8"/>
      <c r="F115" s="9">
        <f>IF(E115=0,0,VLOOKUP(E115,TC!B$5:C$51,2,FALSE))</f>
        <v>0</v>
      </c>
      <c r="G115" s="9"/>
      <c r="H115" s="121">
        <v>720</v>
      </c>
      <c r="I115" s="124">
        <f>F115*G115+F116*G116+F117*G117</f>
        <v>0</v>
      </c>
      <c r="J115" s="127"/>
      <c r="K115" s="130"/>
      <c r="L115" s="133"/>
      <c r="M115" s="136"/>
      <c r="N115" s="139"/>
      <c r="O115" s="142"/>
      <c r="P115" s="175"/>
      <c r="Q115" s="148"/>
      <c r="R115" s="151"/>
      <c r="S115" s="179"/>
      <c r="T115" s="157"/>
      <c r="U115" s="77">
        <f t="shared" ref="U115" si="189">SUM(I115:T117)</f>
        <v>0</v>
      </c>
      <c r="V115" s="72">
        <f t="shared" ref="V115" si="190">U115/$H115</f>
        <v>0</v>
      </c>
      <c r="W115" s="72">
        <f t="shared" ref="W115" si="191">I115/$H115</f>
        <v>0</v>
      </c>
      <c r="X115" s="80">
        <f t="shared" ref="X115:AH115" si="192">IF(J115=0,0,J115/$H115)</f>
        <v>0</v>
      </c>
      <c r="Y115" s="83">
        <f t="shared" si="192"/>
        <v>0</v>
      </c>
      <c r="Z115" s="86">
        <f t="shared" si="192"/>
        <v>0</v>
      </c>
      <c r="AA115" s="89">
        <f t="shared" si="192"/>
        <v>0</v>
      </c>
      <c r="AB115" s="92">
        <f t="shared" si="192"/>
        <v>0</v>
      </c>
      <c r="AC115" s="95">
        <f t="shared" si="192"/>
        <v>0</v>
      </c>
      <c r="AD115" s="98">
        <f t="shared" si="192"/>
        <v>0</v>
      </c>
      <c r="AE115" s="101">
        <f t="shared" si="192"/>
        <v>0</v>
      </c>
      <c r="AF115" s="104">
        <f t="shared" si="192"/>
        <v>0</v>
      </c>
      <c r="AG115" s="160">
        <f t="shared" si="192"/>
        <v>0</v>
      </c>
      <c r="AH115" s="110">
        <f t="shared" si="192"/>
        <v>0</v>
      </c>
      <c r="AI115" s="115"/>
      <c r="AJ115" s="60"/>
      <c r="AK115" s="60"/>
      <c r="AL115" s="60"/>
      <c r="AM115" s="60"/>
      <c r="AN115" s="22"/>
      <c r="AO115" s="60"/>
      <c r="AP115" s="60"/>
      <c r="AQ115" s="60"/>
      <c r="AR115" s="60"/>
      <c r="AS115" s="60"/>
      <c r="AT115" s="60"/>
    </row>
    <row r="116" spans="1:46" ht="15.75" customHeight="1">
      <c r="A116" s="113"/>
      <c r="B116" s="113"/>
      <c r="C116" s="164"/>
      <c r="D116" s="118"/>
      <c r="E116" s="8"/>
      <c r="F116" s="10">
        <f>IF(E116=0,0,VLOOKUP(E116,TC!B$5:C$51,2,FALSE))</f>
        <v>0</v>
      </c>
      <c r="G116" s="10"/>
      <c r="H116" s="121"/>
      <c r="I116" s="124"/>
      <c r="J116" s="127"/>
      <c r="K116" s="130"/>
      <c r="L116" s="133"/>
      <c r="M116" s="136"/>
      <c r="N116" s="139"/>
      <c r="O116" s="142"/>
      <c r="P116" s="175"/>
      <c r="Q116" s="148"/>
      <c r="R116" s="151"/>
      <c r="S116" s="154"/>
      <c r="T116" s="157"/>
      <c r="U116" s="77"/>
      <c r="V116" s="72"/>
      <c r="W116" s="72"/>
      <c r="X116" s="80"/>
      <c r="Y116" s="83"/>
      <c r="Z116" s="86"/>
      <c r="AA116" s="89"/>
      <c r="AB116" s="92"/>
      <c r="AC116" s="95"/>
      <c r="AD116" s="98"/>
      <c r="AE116" s="101"/>
      <c r="AF116" s="104"/>
      <c r="AG116" s="107"/>
      <c r="AH116" s="110"/>
      <c r="AI116" s="115"/>
      <c r="AJ116" s="60"/>
      <c r="AK116" s="60"/>
      <c r="AL116" s="60"/>
      <c r="AM116" s="60"/>
      <c r="AN116" s="14"/>
      <c r="AO116" s="60"/>
      <c r="AP116" s="60"/>
      <c r="AQ116" s="60"/>
      <c r="AR116" s="60"/>
      <c r="AS116" s="60"/>
      <c r="AT116" s="60"/>
    </row>
    <row r="117" spans="1:46" ht="16.5" customHeight="1" thickBot="1">
      <c r="A117" s="113"/>
      <c r="B117" s="113"/>
      <c r="C117" s="165"/>
      <c r="D117" s="166"/>
      <c r="E117" s="16"/>
      <c r="F117" s="17">
        <f>IF(E117=0,0,VLOOKUP(E117,TC!B$5:C$51,2,FALSE))</f>
        <v>0</v>
      </c>
      <c r="G117" s="17"/>
      <c r="H117" s="167"/>
      <c r="I117" s="168"/>
      <c r="J117" s="169"/>
      <c r="K117" s="170"/>
      <c r="L117" s="171"/>
      <c r="M117" s="172"/>
      <c r="N117" s="173"/>
      <c r="O117" s="174"/>
      <c r="P117" s="176"/>
      <c r="Q117" s="177"/>
      <c r="R117" s="178"/>
      <c r="S117" s="180"/>
      <c r="T117" s="181"/>
      <c r="U117" s="182"/>
      <c r="V117" s="73"/>
      <c r="W117" s="73"/>
      <c r="X117" s="183"/>
      <c r="Y117" s="184"/>
      <c r="Z117" s="185"/>
      <c r="AA117" s="186"/>
      <c r="AB117" s="187"/>
      <c r="AC117" s="188"/>
      <c r="AD117" s="189"/>
      <c r="AE117" s="190"/>
      <c r="AF117" s="159"/>
      <c r="AG117" s="161"/>
      <c r="AH117" s="162"/>
      <c r="AI117" s="115"/>
      <c r="AJ117" s="60"/>
      <c r="AK117" s="60"/>
      <c r="AL117" s="60"/>
      <c r="AM117" s="60"/>
      <c r="AN117" s="15"/>
      <c r="AO117" s="60"/>
      <c r="AP117" s="60"/>
      <c r="AQ117" s="60"/>
      <c r="AR117" s="60"/>
      <c r="AS117" s="60"/>
      <c r="AT117" s="60"/>
    </row>
    <row r="118" spans="1:46" ht="15.75" customHeight="1" thickTop="1">
      <c r="A118" s="113"/>
      <c r="B118" s="113"/>
      <c r="C118" s="117" t="s">
        <v>25</v>
      </c>
      <c r="D118" s="117"/>
      <c r="E118" s="24"/>
      <c r="F118" s="25">
        <f>IF(E118=0,0,VLOOKUP(E118,TC!B$5:C$51,2,FALSE))</f>
        <v>0</v>
      </c>
      <c r="G118" s="25"/>
      <c r="H118" s="120">
        <v>720</v>
      </c>
      <c r="I118" s="123">
        <f t="shared" ref="I118" si="193">F118*G118+F119*G119+F120*G120</f>
        <v>0</v>
      </c>
      <c r="J118" s="126"/>
      <c r="K118" s="129"/>
      <c r="L118" s="132"/>
      <c r="M118" s="135"/>
      <c r="N118" s="138"/>
      <c r="O118" s="141"/>
      <c r="P118" s="144"/>
      <c r="Q118" s="147"/>
      <c r="R118" s="150"/>
      <c r="S118" s="153"/>
      <c r="T118" s="156"/>
      <c r="U118" s="76">
        <f t="shared" ref="U118" si="194">SUM(I118:T120)</f>
        <v>0</v>
      </c>
      <c r="V118" s="74">
        <f t="shared" ref="V118" si="195">U118/$H118</f>
        <v>0</v>
      </c>
      <c r="W118" s="74">
        <f t="shared" ref="W118" si="196">I118/$H118</f>
        <v>0</v>
      </c>
      <c r="X118" s="79">
        <f t="shared" ref="X118:AH118" si="197">IF(J118=0,0,J118/$H118)</f>
        <v>0</v>
      </c>
      <c r="Y118" s="82">
        <f t="shared" si="197"/>
        <v>0</v>
      </c>
      <c r="Z118" s="85">
        <f t="shared" si="197"/>
        <v>0</v>
      </c>
      <c r="AA118" s="88">
        <f t="shared" si="197"/>
        <v>0</v>
      </c>
      <c r="AB118" s="91">
        <f t="shared" si="197"/>
        <v>0</v>
      </c>
      <c r="AC118" s="94">
        <f t="shared" si="197"/>
        <v>0</v>
      </c>
      <c r="AD118" s="97">
        <f t="shared" si="197"/>
        <v>0</v>
      </c>
      <c r="AE118" s="100">
        <f t="shared" si="197"/>
        <v>0</v>
      </c>
      <c r="AF118" s="103">
        <f t="shared" si="197"/>
        <v>0</v>
      </c>
      <c r="AG118" s="106">
        <f t="shared" si="197"/>
        <v>0</v>
      </c>
      <c r="AH118" s="109">
        <f t="shared" si="197"/>
        <v>0</v>
      </c>
      <c r="AI118" s="61"/>
      <c r="AJ118" s="60"/>
      <c r="AK118" s="60"/>
      <c r="AL118" s="60"/>
      <c r="AM118" s="60"/>
      <c r="AN118" s="15"/>
      <c r="AO118" s="60"/>
      <c r="AP118" s="60"/>
      <c r="AQ118" s="60"/>
      <c r="AR118" s="60"/>
      <c r="AS118" s="60"/>
      <c r="AT118" s="60"/>
    </row>
    <row r="119" spans="1:46" ht="15.75">
      <c r="A119" s="113"/>
      <c r="B119" s="113"/>
      <c r="C119" s="118"/>
      <c r="D119" s="118"/>
      <c r="E119" s="8"/>
      <c r="F119" s="10">
        <f>IF(E119=0,0,VLOOKUP(E119,TC!B$5:C$51,2,FALSE))</f>
        <v>0</v>
      </c>
      <c r="G119" s="10"/>
      <c r="H119" s="121"/>
      <c r="I119" s="124"/>
      <c r="J119" s="127"/>
      <c r="K119" s="130"/>
      <c r="L119" s="133"/>
      <c r="M119" s="136"/>
      <c r="N119" s="139"/>
      <c r="O119" s="142"/>
      <c r="P119" s="145"/>
      <c r="Q119" s="148"/>
      <c r="R119" s="151"/>
      <c r="S119" s="154"/>
      <c r="T119" s="157"/>
      <c r="U119" s="77"/>
      <c r="V119" s="72"/>
      <c r="W119" s="72"/>
      <c r="X119" s="80"/>
      <c r="Y119" s="83"/>
      <c r="Z119" s="86"/>
      <c r="AA119" s="89"/>
      <c r="AB119" s="92"/>
      <c r="AC119" s="95"/>
      <c r="AD119" s="98"/>
      <c r="AE119" s="101"/>
      <c r="AF119" s="104"/>
      <c r="AG119" s="107"/>
      <c r="AH119" s="110"/>
      <c r="AI119" s="61"/>
      <c r="AJ119" s="60"/>
      <c r="AK119" s="60"/>
      <c r="AL119" s="60"/>
      <c r="AM119" s="60"/>
      <c r="AN119" s="15"/>
      <c r="AO119" s="60"/>
      <c r="AP119" s="60"/>
      <c r="AQ119" s="60"/>
      <c r="AR119" s="60"/>
      <c r="AS119" s="60"/>
      <c r="AT119" s="60"/>
    </row>
    <row r="120" spans="1:46" ht="16.5" thickBot="1">
      <c r="A120" s="114"/>
      <c r="B120" s="114"/>
      <c r="C120" s="119"/>
      <c r="D120" s="119"/>
      <c r="E120" s="12"/>
      <c r="F120" s="13">
        <f>IF(E120=0,0,VLOOKUP(E120,TC!B$5:C$51,2,FALSE))</f>
        <v>0</v>
      </c>
      <c r="G120" s="13"/>
      <c r="H120" s="122"/>
      <c r="I120" s="125"/>
      <c r="J120" s="128"/>
      <c r="K120" s="131"/>
      <c r="L120" s="134"/>
      <c r="M120" s="137"/>
      <c r="N120" s="140"/>
      <c r="O120" s="143"/>
      <c r="P120" s="146"/>
      <c r="Q120" s="149"/>
      <c r="R120" s="152"/>
      <c r="S120" s="155"/>
      <c r="T120" s="158"/>
      <c r="U120" s="78"/>
      <c r="V120" s="75"/>
      <c r="W120" s="75"/>
      <c r="X120" s="81"/>
      <c r="Y120" s="84"/>
      <c r="Z120" s="87"/>
      <c r="AA120" s="90"/>
      <c r="AB120" s="93"/>
      <c r="AC120" s="96"/>
      <c r="AD120" s="99"/>
      <c r="AE120" s="102"/>
      <c r="AF120" s="105"/>
      <c r="AG120" s="108"/>
      <c r="AH120" s="111"/>
      <c r="AI120" s="61"/>
      <c r="AJ120" s="60"/>
      <c r="AK120" s="60"/>
      <c r="AL120" s="60"/>
      <c r="AM120" s="60"/>
      <c r="AN120" s="15"/>
      <c r="AO120" s="60"/>
      <c r="AP120" s="60"/>
      <c r="AQ120" s="60"/>
      <c r="AR120" s="60"/>
      <c r="AS120" s="60"/>
      <c r="AT120" s="60"/>
    </row>
    <row r="121" spans="1:46" ht="15.75" customHeight="1">
      <c r="A121" s="112" t="s">
        <v>40</v>
      </c>
      <c r="B121" s="112">
        <f>B115+1</f>
        <v>44553</v>
      </c>
      <c r="C121" s="163" t="s">
        <v>23</v>
      </c>
      <c r="D121" s="118"/>
      <c r="E121" s="8"/>
      <c r="F121" s="9">
        <f>IF(E121=0,0,VLOOKUP(E121,TC!B$5:C$51,2,FALSE))</f>
        <v>0</v>
      </c>
      <c r="G121" s="9"/>
      <c r="H121" s="121">
        <v>720</v>
      </c>
      <c r="I121" s="124">
        <f t="shared" ref="I121" si="198">F121*G121+F122*G122+F123*G123</f>
        <v>0</v>
      </c>
      <c r="J121" s="127"/>
      <c r="K121" s="130"/>
      <c r="L121" s="133"/>
      <c r="M121" s="136"/>
      <c r="N121" s="139"/>
      <c r="O121" s="142"/>
      <c r="P121" s="175"/>
      <c r="Q121" s="148"/>
      <c r="R121" s="151"/>
      <c r="S121" s="179"/>
      <c r="T121" s="157"/>
      <c r="U121" s="77">
        <f t="shared" ref="U121" si="199">SUM(I121:T123)</f>
        <v>0</v>
      </c>
      <c r="V121" s="72">
        <f t="shared" ref="V121" si="200">U121/$H121</f>
        <v>0</v>
      </c>
      <c r="W121" s="72">
        <f t="shared" ref="W121" si="201">I121/$H121</f>
        <v>0</v>
      </c>
      <c r="X121" s="80">
        <f t="shared" ref="X121:AH121" si="202">IF(J121=0,0,J121/$H121)</f>
        <v>0</v>
      </c>
      <c r="Y121" s="83">
        <f t="shared" si="202"/>
        <v>0</v>
      </c>
      <c r="Z121" s="86">
        <f t="shared" si="202"/>
        <v>0</v>
      </c>
      <c r="AA121" s="89">
        <f t="shared" si="202"/>
        <v>0</v>
      </c>
      <c r="AB121" s="92">
        <f t="shared" si="202"/>
        <v>0</v>
      </c>
      <c r="AC121" s="95">
        <f t="shared" si="202"/>
        <v>0</v>
      </c>
      <c r="AD121" s="98">
        <f t="shared" si="202"/>
        <v>0</v>
      </c>
      <c r="AE121" s="101">
        <f t="shared" si="202"/>
        <v>0</v>
      </c>
      <c r="AF121" s="104">
        <f t="shared" si="202"/>
        <v>0</v>
      </c>
      <c r="AG121" s="160">
        <f t="shared" si="202"/>
        <v>0</v>
      </c>
      <c r="AH121" s="110">
        <f t="shared" si="202"/>
        <v>0</v>
      </c>
      <c r="AI121" s="115"/>
      <c r="AJ121" s="60"/>
      <c r="AK121" s="60"/>
      <c r="AL121" s="60"/>
      <c r="AM121" s="60"/>
      <c r="AN121" s="22"/>
      <c r="AO121" s="60"/>
      <c r="AP121" s="60"/>
      <c r="AQ121" s="60"/>
      <c r="AR121" s="60"/>
      <c r="AS121" s="60"/>
      <c r="AT121" s="60"/>
    </row>
    <row r="122" spans="1:46" ht="15.75" customHeight="1">
      <c r="A122" s="113"/>
      <c r="B122" s="113"/>
      <c r="C122" s="164"/>
      <c r="D122" s="118"/>
      <c r="E122" s="8"/>
      <c r="F122" s="10">
        <f>IF(E122=0,0,VLOOKUP(E122,TC!B$5:C$51,2,FALSE))</f>
        <v>0</v>
      </c>
      <c r="G122" s="10"/>
      <c r="H122" s="121"/>
      <c r="I122" s="124"/>
      <c r="J122" s="127"/>
      <c r="K122" s="130"/>
      <c r="L122" s="133"/>
      <c r="M122" s="136"/>
      <c r="N122" s="139"/>
      <c r="O122" s="142"/>
      <c r="P122" s="175"/>
      <c r="Q122" s="148"/>
      <c r="R122" s="151"/>
      <c r="S122" s="154"/>
      <c r="T122" s="157"/>
      <c r="U122" s="77"/>
      <c r="V122" s="72"/>
      <c r="W122" s="72"/>
      <c r="X122" s="80"/>
      <c r="Y122" s="83"/>
      <c r="Z122" s="86"/>
      <c r="AA122" s="89"/>
      <c r="AB122" s="92"/>
      <c r="AC122" s="95"/>
      <c r="AD122" s="98"/>
      <c r="AE122" s="101"/>
      <c r="AF122" s="104"/>
      <c r="AG122" s="107"/>
      <c r="AH122" s="110"/>
      <c r="AI122" s="115"/>
      <c r="AJ122" s="60"/>
      <c r="AK122" s="60"/>
      <c r="AL122" s="60"/>
      <c r="AM122" s="60"/>
      <c r="AN122" s="14"/>
      <c r="AO122" s="60"/>
      <c r="AP122" s="60"/>
      <c r="AQ122" s="60"/>
      <c r="AR122" s="60"/>
      <c r="AS122" s="60"/>
      <c r="AT122" s="60"/>
    </row>
    <row r="123" spans="1:46" ht="16.5" customHeight="1" thickBot="1">
      <c r="A123" s="113"/>
      <c r="B123" s="113"/>
      <c r="C123" s="165"/>
      <c r="D123" s="166"/>
      <c r="E123" s="16"/>
      <c r="F123" s="17">
        <f>IF(E123=0,0,VLOOKUP(E123,TC!B$5:C$51,2,FALSE))</f>
        <v>0</v>
      </c>
      <c r="G123" s="17"/>
      <c r="H123" s="167"/>
      <c r="I123" s="168"/>
      <c r="J123" s="169"/>
      <c r="K123" s="170"/>
      <c r="L123" s="171"/>
      <c r="M123" s="172"/>
      <c r="N123" s="173"/>
      <c r="O123" s="174"/>
      <c r="P123" s="176"/>
      <c r="Q123" s="177"/>
      <c r="R123" s="178"/>
      <c r="S123" s="180"/>
      <c r="T123" s="181"/>
      <c r="U123" s="182"/>
      <c r="V123" s="73"/>
      <c r="W123" s="73"/>
      <c r="X123" s="183"/>
      <c r="Y123" s="184"/>
      <c r="Z123" s="185"/>
      <c r="AA123" s="186"/>
      <c r="AB123" s="187"/>
      <c r="AC123" s="188"/>
      <c r="AD123" s="189"/>
      <c r="AE123" s="190"/>
      <c r="AF123" s="159"/>
      <c r="AG123" s="161"/>
      <c r="AH123" s="162"/>
      <c r="AI123" s="115"/>
      <c r="AJ123" s="60"/>
      <c r="AK123" s="60"/>
      <c r="AL123" s="60"/>
      <c r="AM123" s="60"/>
      <c r="AN123" s="15"/>
      <c r="AO123" s="60"/>
      <c r="AP123" s="60"/>
      <c r="AQ123" s="60"/>
      <c r="AR123" s="60"/>
      <c r="AS123" s="60"/>
      <c r="AT123" s="60"/>
    </row>
    <row r="124" spans="1:46" ht="15.75" customHeight="1" thickTop="1">
      <c r="A124" s="113"/>
      <c r="B124" s="113"/>
      <c r="C124" s="117" t="s">
        <v>25</v>
      </c>
      <c r="D124" s="117"/>
      <c r="E124" s="24"/>
      <c r="F124" s="25">
        <f>IF(E124=0,0,VLOOKUP(E124,TC!B$5:C$51,2,FALSE))</f>
        <v>0</v>
      </c>
      <c r="G124" s="25"/>
      <c r="H124" s="120">
        <v>720</v>
      </c>
      <c r="I124" s="123">
        <f t="shared" ref="I124" si="203">F124*G124+F125*G125+F126*G126</f>
        <v>0</v>
      </c>
      <c r="J124" s="126"/>
      <c r="K124" s="129"/>
      <c r="L124" s="132"/>
      <c r="M124" s="135"/>
      <c r="N124" s="138"/>
      <c r="O124" s="141"/>
      <c r="P124" s="144"/>
      <c r="Q124" s="147"/>
      <c r="R124" s="150"/>
      <c r="S124" s="153"/>
      <c r="T124" s="156"/>
      <c r="U124" s="76">
        <f t="shared" ref="U124" si="204">SUM(I124:T126)</f>
        <v>0</v>
      </c>
      <c r="V124" s="74">
        <f t="shared" ref="V124" si="205">U124/$H124</f>
        <v>0</v>
      </c>
      <c r="W124" s="74">
        <f t="shared" ref="W124" si="206">I124/$H124</f>
        <v>0</v>
      </c>
      <c r="X124" s="79">
        <f t="shared" ref="X124:AH124" si="207">IF(J124=0,0,J124/$H124)</f>
        <v>0</v>
      </c>
      <c r="Y124" s="82">
        <f t="shared" si="207"/>
        <v>0</v>
      </c>
      <c r="Z124" s="85">
        <f t="shared" si="207"/>
        <v>0</v>
      </c>
      <c r="AA124" s="88">
        <f t="shared" si="207"/>
        <v>0</v>
      </c>
      <c r="AB124" s="91">
        <f t="shared" si="207"/>
        <v>0</v>
      </c>
      <c r="AC124" s="94">
        <f t="shared" si="207"/>
        <v>0</v>
      </c>
      <c r="AD124" s="97">
        <f t="shared" si="207"/>
        <v>0</v>
      </c>
      <c r="AE124" s="100">
        <f t="shared" si="207"/>
        <v>0</v>
      </c>
      <c r="AF124" s="103">
        <f t="shared" si="207"/>
        <v>0</v>
      </c>
      <c r="AG124" s="106">
        <f t="shared" si="207"/>
        <v>0</v>
      </c>
      <c r="AH124" s="109">
        <f t="shared" si="207"/>
        <v>0</v>
      </c>
      <c r="AI124" s="61"/>
      <c r="AJ124" s="60"/>
      <c r="AK124" s="60"/>
      <c r="AL124" s="60"/>
      <c r="AM124" s="60"/>
      <c r="AN124" s="15"/>
      <c r="AO124" s="60"/>
      <c r="AP124" s="60"/>
      <c r="AQ124" s="60"/>
      <c r="AR124" s="60"/>
      <c r="AS124" s="60"/>
      <c r="AT124" s="60"/>
    </row>
    <row r="125" spans="1:46" ht="15.75">
      <c r="A125" s="113"/>
      <c r="B125" s="113"/>
      <c r="C125" s="118"/>
      <c r="D125" s="118"/>
      <c r="E125" s="8"/>
      <c r="F125" s="10">
        <f>IF(E125=0,0,VLOOKUP(E125,TC!B$5:C$51,2,FALSE))</f>
        <v>0</v>
      </c>
      <c r="G125" s="10"/>
      <c r="H125" s="121"/>
      <c r="I125" s="124"/>
      <c r="J125" s="127"/>
      <c r="K125" s="130"/>
      <c r="L125" s="133"/>
      <c r="M125" s="136"/>
      <c r="N125" s="139"/>
      <c r="O125" s="142"/>
      <c r="P125" s="145"/>
      <c r="Q125" s="148"/>
      <c r="R125" s="151"/>
      <c r="S125" s="154"/>
      <c r="T125" s="157"/>
      <c r="U125" s="77"/>
      <c r="V125" s="72"/>
      <c r="W125" s="72"/>
      <c r="X125" s="80"/>
      <c r="Y125" s="83"/>
      <c r="Z125" s="86"/>
      <c r="AA125" s="89"/>
      <c r="AB125" s="92"/>
      <c r="AC125" s="95"/>
      <c r="AD125" s="98"/>
      <c r="AE125" s="101"/>
      <c r="AF125" s="104"/>
      <c r="AG125" s="107"/>
      <c r="AH125" s="110"/>
      <c r="AI125" s="61"/>
      <c r="AJ125" s="60"/>
      <c r="AK125" s="60"/>
      <c r="AL125" s="60"/>
      <c r="AM125" s="60"/>
      <c r="AN125" s="15"/>
      <c r="AO125" s="60"/>
      <c r="AP125" s="60"/>
      <c r="AQ125" s="60"/>
      <c r="AR125" s="60"/>
      <c r="AS125" s="60"/>
      <c r="AT125" s="60"/>
    </row>
    <row r="126" spans="1:46" ht="16.5" thickBot="1">
      <c r="A126" s="114"/>
      <c r="B126" s="114"/>
      <c r="C126" s="119"/>
      <c r="D126" s="119"/>
      <c r="E126" s="12"/>
      <c r="F126" s="13">
        <f>IF(E126=0,0,VLOOKUP(E126,TC!B$5:C$51,2,FALSE))</f>
        <v>0</v>
      </c>
      <c r="G126" s="13"/>
      <c r="H126" s="122"/>
      <c r="I126" s="125"/>
      <c r="J126" s="128"/>
      <c r="K126" s="131"/>
      <c r="L126" s="134"/>
      <c r="M126" s="137"/>
      <c r="N126" s="140"/>
      <c r="O126" s="143"/>
      <c r="P126" s="146"/>
      <c r="Q126" s="149"/>
      <c r="R126" s="152"/>
      <c r="S126" s="155"/>
      <c r="T126" s="158"/>
      <c r="U126" s="78"/>
      <c r="V126" s="75"/>
      <c r="W126" s="75"/>
      <c r="X126" s="81"/>
      <c r="Y126" s="84"/>
      <c r="Z126" s="87"/>
      <c r="AA126" s="90"/>
      <c r="AB126" s="93"/>
      <c r="AC126" s="96"/>
      <c r="AD126" s="99"/>
      <c r="AE126" s="102"/>
      <c r="AF126" s="105"/>
      <c r="AG126" s="108"/>
      <c r="AH126" s="111"/>
      <c r="AI126" s="61"/>
      <c r="AJ126" s="60"/>
      <c r="AK126" s="60"/>
      <c r="AL126" s="60"/>
      <c r="AM126" s="60"/>
      <c r="AN126" s="15"/>
      <c r="AO126" s="60"/>
      <c r="AP126" s="60"/>
      <c r="AQ126" s="60"/>
      <c r="AR126" s="60"/>
      <c r="AS126" s="60"/>
      <c r="AT126" s="60"/>
    </row>
    <row r="127" spans="1:46" ht="15.75" customHeight="1">
      <c r="A127" s="112" t="s">
        <v>46</v>
      </c>
      <c r="B127" s="112">
        <f>B121+1</f>
        <v>44554</v>
      </c>
      <c r="C127" s="163" t="s">
        <v>23</v>
      </c>
      <c r="D127" s="118"/>
      <c r="E127" s="8"/>
      <c r="F127" s="9">
        <f>IF(E127=0,0,VLOOKUP(E127,TC!B$5:C$51,2,FALSE))</f>
        <v>0</v>
      </c>
      <c r="G127" s="9"/>
      <c r="H127" s="121">
        <v>720</v>
      </c>
      <c r="I127" s="124">
        <f t="shared" ref="I127" si="208">F127*G127+F128*G128+F129*G129</f>
        <v>0</v>
      </c>
      <c r="J127" s="127"/>
      <c r="K127" s="130"/>
      <c r="L127" s="133"/>
      <c r="M127" s="136"/>
      <c r="N127" s="139"/>
      <c r="O127" s="142"/>
      <c r="P127" s="175"/>
      <c r="Q127" s="148"/>
      <c r="R127" s="151"/>
      <c r="S127" s="179"/>
      <c r="T127" s="157"/>
      <c r="U127" s="77">
        <f t="shared" ref="U127" si="209">SUM(I127:T129)</f>
        <v>0</v>
      </c>
      <c r="V127" s="72">
        <f t="shared" ref="V127" si="210">U127/$H127</f>
        <v>0</v>
      </c>
      <c r="W127" s="72">
        <f t="shared" ref="W127" si="211">I127/$H127</f>
        <v>0</v>
      </c>
      <c r="X127" s="80">
        <f t="shared" ref="X127:AH127" si="212">IF(J127=0,0,J127/$H127)</f>
        <v>0</v>
      </c>
      <c r="Y127" s="83">
        <f t="shared" si="212"/>
        <v>0</v>
      </c>
      <c r="Z127" s="86">
        <f t="shared" si="212"/>
        <v>0</v>
      </c>
      <c r="AA127" s="89">
        <f t="shared" si="212"/>
        <v>0</v>
      </c>
      <c r="AB127" s="92">
        <f t="shared" si="212"/>
        <v>0</v>
      </c>
      <c r="AC127" s="95">
        <f t="shared" si="212"/>
        <v>0</v>
      </c>
      <c r="AD127" s="98">
        <f t="shared" si="212"/>
        <v>0</v>
      </c>
      <c r="AE127" s="101">
        <f t="shared" si="212"/>
        <v>0</v>
      </c>
      <c r="AF127" s="104">
        <f t="shared" si="212"/>
        <v>0</v>
      </c>
      <c r="AG127" s="160">
        <f t="shared" si="212"/>
        <v>0</v>
      </c>
      <c r="AH127" s="110">
        <f t="shared" si="212"/>
        <v>0</v>
      </c>
      <c r="AI127" s="115"/>
      <c r="AJ127" s="60"/>
      <c r="AK127" s="60"/>
      <c r="AL127" s="60"/>
      <c r="AM127" s="60"/>
      <c r="AN127" s="22"/>
      <c r="AO127" s="60"/>
      <c r="AP127" s="60"/>
      <c r="AQ127" s="60"/>
      <c r="AR127" s="60"/>
      <c r="AS127" s="60"/>
      <c r="AT127" s="60"/>
    </row>
    <row r="128" spans="1:46" ht="15.75" customHeight="1">
      <c r="A128" s="113"/>
      <c r="B128" s="113"/>
      <c r="C128" s="164"/>
      <c r="D128" s="118"/>
      <c r="E128" s="8"/>
      <c r="F128" s="10">
        <f>IF(E128=0,0,VLOOKUP(E128,TC!B$5:C$51,2,FALSE))</f>
        <v>0</v>
      </c>
      <c r="G128" s="10"/>
      <c r="H128" s="121"/>
      <c r="I128" s="124"/>
      <c r="J128" s="127"/>
      <c r="K128" s="130"/>
      <c r="L128" s="133"/>
      <c r="M128" s="136"/>
      <c r="N128" s="139"/>
      <c r="O128" s="142"/>
      <c r="P128" s="175"/>
      <c r="Q128" s="148"/>
      <c r="R128" s="151"/>
      <c r="S128" s="154"/>
      <c r="T128" s="157"/>
      <c r="U128" s="77"/>
      <c r="V128" s="72"/>
      <c r="W128" s="72"/>
      <c r="X128" s="80"/>
      <c r="Y128" s="83"/>
      <c r="Z128" s="86"/>
      <c r="AA128" s="89"/>
      <c r="AB128" s="92"/>
      <c r="AC128" s="95"/>
      <c r="AD128" s="98"/>
      <c r="AE128" s="101"/>
      <c r="AF128" s="104"/>
      <c r="AG128" s="107"/>
      <c r="AH128" s="110"/>
      <c r="AI128" s="115"/>
      <c r="AJ128" s="60"/>
      <c r="AK128" s="60"/>
      <c r="AL128" s="60"/>
      <c r="AM128" s="60"/>
      <c r="AN128" s="14"/>
      <c r="AO128" s="60"/>
      <c r="AP128" s="60"/>
      <c r="AQ128" s="60"/>
      <c r="AR128" s="60"/>
      <c r="AS128" s="60"/>
      <c r="AT128" s="60"/>
    </row>
    <row r="129" spans="1:46" ht="16.5" customHeight="1" thickBot="1">
      <c r="A129" s="113"/>
      <c r="B129" s="113"/>
      <c r="C129" s="165"/>
      <c r="D129" s="166"/>
      <c r="E129" s="16"/>
      <c r="F129" s="17">
        <f>IF(E129=0,0,VLOOKUP(E129,TC!B$5:C$51,2,FALSE))</f>
        <v>0</v>
      </c>
      <c r="G129" s="17"/>
      <c r="H129" s="167"/>
      <c r="I129" s="168"/>
      <c r="J129" s="169"/>
      <c r="K129" s="170"/>
      <c r="L129" s="171"/>
      <c r="M129" s="172"/>
      <c r="N129" s="173"/>
      <c r="O129" s="174"/>
      <c r="P129" s="176"/>
      <c r="Q129" s="177"/>
      <c r="R129" s="178"/>
      <c r="S129" s="180"/>
      <c r="T129" s="181"/>
      <c r="U129" s="182"/>
      <c r="V129" s="73"/>
      <c r="W129" s="73"/>
      <c r="X129" s="183"/>
      <c r="Y129" s="184"/>
      <c r="Z129" s="185"/>
      <c r="AA129" s="186"/>
      <c r="AB129" s="187"/>
      <c r="AC129" s="188"/>
      <c r="AD129" s="189"/>
      <c r="AE129" s="190"/>
      <c r="AF129" s="159"/>
      <c r="AG129" s="161"/>
      <c r="AH129" s="162"/>
      <c r="AI129" s="115"/>
      <c r="AJ129" s="60"/>
      <c r="AK129" s="60"/>
      <c r="AL129" s="60"/>
      <c r="AM129" s="60"/>
      <c r="AN129" s="15"/>
      <c r="AO129" s="60"/>
      <c r="AP129" s="60"/>
      <c r="AQ129" s="60"/>
      <c r="AR129" s="60"/>
      <c r="AS129" s="60"/>
      <c r="AT129" s="60"/>
    </row>
    <row r="130" spans="1:46" ht="15.75" customHeight="1" thickTop="1">
      <c r="A130" s="113"/>
      <c r="B130" s="113"/>
      <c r="C130" s="117" t="s">
        <v>25</v>
      </c>
      <c r="D130" s="117"/>
      <c r="E130" s="24"/>
      <c r="F130" s="25">
        <f>IF(E130=0,0,VLOOKUP(E130,TC!B$5:C$51,2,FALSE))</f>
        <v>0</v>
      </c>
      <c r="G130" s="25"/>
      <c r="H130" s="120">
        <v>720</v>
      </c>
      <c r="I130" s="123">
        <f t="shared" ref="I130" si="213">F130*G130+F131*G131+F132*G132</f>
        <v>0</v>
      </c>
      <c r="J130" s="126"/>
      <c r="K130" s="129"/>
      <c r="L130" s="132"/>
      <c r="M130" s="135"/>
      <c r="N130" s="138"/>
      <c r="O130" s="141"/>
      <c r="P130" s="144"/>
      <c r="Q130" s="147"/>
      <c r="R130" s="150"/>
      <c r="S130" s="153"/>
      <c r="T130" s="156"/>
      <c r="U130" s="76">
        <f t="shared" ref="U130" si="214">SUM(I130:T132)</f>
        <v>0</v>
      </c>
      <c r="V130" s="74">
        <f t="shared" ref="V130" si="215">U130/$H130</f>
        <v>0</v>
      </c>
      <c r="W130" s="74">
        <f t="shared" ref="W130" si="216">I130/$H130</f>
        <v>0</v>
      </c>
      <c r="X130" s="79">
        <f>IF(J130=0,0,J130/$H130)</f>
        <v>0</v>
      </c>
      <c r="Y130" s="82">
        <f t="shared" ref="Y130:AA130" si="217">IF(K130=0,0,K130/$H130)</f>
        <v>0</v>
      </c>
      <c r="Z130" s="85">
        <f t="shared" si="217"/>
        <v>0</v>
      </c>
      <c r="AA130" s="88">
        <f t="shared" si="217"/>
        <v>0</v>
      </c>
      <c r="AB130" s="91">
        <f>IF(N130=0,0,N130/$H130)</f>
        <v>0</v>
      </c>
      <c r="AC130" s="94">
        <f>IF(O130=0,0,O130/$H130)</f>
        <v>0</v>
      </c>
      <c r="AD130" s="97">
        <f>IF(P130=0,0,P130/$H130)</f>
        <v>0</v>
      </c>
      <c r="AE130" s="100">
        <f>IF(Q130=0,0,Q130/$H130)</f>
        <v>0</v>
      </c>
      <c r="AF130" s="103">
        <f>IF(R130=0,0,R130/$H130)</f>
        <v>0</v>
      </c>
      <c r="AG130" s="106">
        <f t="shared" ref="AG130:AH130" si="218">IF(S130=0,0,S130/$H130)</f>
        <v>0</v>
      </c>
      <c r="AH130" s="109">
        <f t="shared" si="218"/>
        <v>0</v>
      </c>
      <c r="AI130" s="61"/>
      <c r="AJ130" s="60"/>
      <c r="AK130" s="60"/>
      <c r="AL130" s="60"/>
      <c r="AM130" s="60"/>
      <c r="AN130" s="15"/>
      <c r="AO130" s="60"/>
      <c r="AP130" s="60"/>
      <c r="AQ130" s="60"/>
      <c r="AR130" s="60"/>
      <c r="AS130" s="60"/>
      <c r="AT130" s="60"/>
    </row>
    <row r="131" spans="1:46" ht="15.75">
      <c r="A131" s="113"/>
      <c r="B131" s="113"/>
      <c r="C131" s="118"/>
      <c r="D131" s="118"/>
      <c r="E131" s="8"/>
      <c r="F131" s="10">
        <f>IF(E131=0,0,VLOOKUP(E131,TC!B$5:C$51,2,FALSE))</f>
        <v>0</v>
      </c>
      <c r="G131" s="10"/>
      <c r="H131" s="121"/>
      <c r="I131" s="124"/>
      <c r="J131" s="127"/>
      <c r="K131" s="130"/>
      <c r="L131" s="133"/>
      <c r="M131" s="136"/>
      <c r="N131" s="139"/>
      <c r="O131" s="142"/>
      <c r="P131" s="145"/>
      <c r="Q131" s="148"/>
      <c r="R131" s="151"/>
      <c r="S131" s="154"/>
      <c r="T131" s="157"/>
      <c r="U131" s="77"/>
      <c r="V131" s="72"/>
      <c r="W131" s="72"/>
      <c r="X131" s="80"/>
      <c r="Y131" s="83"/>
      <c r="Z131" s="86"/>
      <c r="AA131" s="89"/>
      <c r="AB131" s="92"/>
      <c r="AC131" s="95"/>
      <c r="AD131" s="98"/>
      <c r="AE131" s="101"/>
      <c r="AF131" s="104"/>
      <c r="AG131" s="107"/>
      <c r="AH131" s="110"/>
      <c r="AI131" s="61"/>
      <c r="AJ131" s="60"/>
      <c r="AK131" s="60"/>
      <c r="AL131" s="60"/>
      <c r="AM131" s="60"/>
      <c r="AN131" s="15"/>
      <c r="AO131" s="60"/>
      <c r="AP131" s="60"/>
      <c r="AQ131" s="60"/>
      <c r="AR131" s="60"/>
      <c r="AS131" s="60"/>
      <c r="AT131" s="60"/>
    </row>
    <row r="132" spans="1:46" ht="16.5" thickBot="1">
      <c r="A132" s="114"/>
      <c r="B132" s="114"/>
      <c r="C132" s="119"/>
      <c r="D132" s="119"/>
      <c r="E132" s="12"/>
      <c r="F132" s="13">
        <f>IF(E132=0,0,VLOOKUP(E132,TC!B$5:C$51,2,FALSE))</f>
        <v>0</v>
      </c>
      <c r="G132" s="13"/>
      <c r="H132" s="122"/>
      <c r="I132" s="125"/>
      <c r="J132" s="128"/>
      <c r="K132" s="131"/>
      <c r="L132" s="134"/>
      <c r="M132" s="137"/>
      <c r="N132" s="140"/>
      <c r="O132" s="143"/>
      <c r="P132" s="146"/>
      <c r="Q132" s="149"/>
      <c r="R132" s="152"/>
      <c r="S132" s="155"/>
      <c r="T132" s="158"/>
      <c r="U132" s="78"/>
      <c r="V132" s="75"/>
      <c r="W132" s="75"/>
      <c r="X132" s="81"/>
      <c r="Y132" s="84"/>
      <c r="Z132" s="87"/>
      <c r="AA132" s="90"/>
      <c r="AB132" s="93"/>
      <c r="AC132" s="96"/>
      <c r="AD132" s="99"/>
      <c r="AE132" s="102"/>
      <c r="AF132" s="105"/>
      <c r="AG132" s="108"/>
      <c r="AH132" s="111"/>
      <c r="AI132" s="61"/>
      <c r="AJ132" s="60"/>
      <c r="AK132" s="60"/>
      <c r="AL132" s="60"/>
      <c r="AM132" s="60"/>
      <c r="AN132" s="15"/>
      <c r="AO132" s="60"/>
      <c r="AP132" s="60"/>
      <c r="AQ132" s="60"/>
      <c r="AR132" s="60"/>
      <c r="AS132" s="60"/>
      <c r="AT132" s="60"/>
    </row>
    <row r="133" spans="1:46" ht="15.75" customHeight="1">
      <c r="A133" s="112" t="s">
        <v>54</v>
      </c>
      <c r="B133" s="112">
        <f>+B127+1</f>
        <v>44555</v>
      </c>
      <c r="C133" s="163" t="s">
        <v>23</v>
      </c>
      <c r="D133" s="118"/>
      <c r="E133" s="8"/>
      <c r="F133" s="9">
        <f>IF(E133=0,0,VLOOKUP(E133,TC!B$5:C$51,2,FALSE))</f>
        <v>0</v>
      </c>
      <c r="G133" s="9"/>
      <c r="H133" s="121">
        <v>720</v>
      </c>
      <c r="I133" s="124">
        <f t="shared" ref="I133" si="219">F133*G133+F134*G134+F135*G135</f>
        <v>0</v>
      </c>
      <c r="J133" s="127"/>
      <c r="K133" s="130"/>
      <c r="L133" s="133"/>
      <c r="M133" s="136"/>
      <c r="N133" s="139"/>
      <c r="O133" s="142"/>
      <c r="P133" s="175"/>
      <c r="Q133" s="148"/>
      <c r="R133" s="151"/>
      <c r="S133" s="179"/>
      <c r="T133" s="157"/>
      <c r="U133" s="77">
        <f t="shared" ref="U133" si="220">SUM(I133:T135)</f>
        <v>0</v>
      </c>
      <c r="V133" s="72">
        <f t="shared" ref="V133" si="221">U133/$H133</f>
        <v>0</v>
      </c>
      <c r="W133" s="72">
        <f t="shared" ref="W133" si="222">I133/$H133</f>
        <v>0</v>
      </c>
      <c r="X133" s="80">
        <f t="shared" ref="X133:AH133" si="223">IF(J133=0,0,J133/$H133)</f>
        <v>0</v>
      </c>
      <c r="Y133" s="83">
        <f t="shared" si="223"/>
        <v>0</v>
      </c>
      <c r="Z133" s="86">
        <f t="shared" si="223"/>
        <v>0</v>
      </c>
      <c r="AA133" s="89">
        <f t="shared" si="223"/>
        <v>0</v>
      </c>
      <c r="AB133" s="92">
        <f t="shared" si="223"/>
        <v>0</v>
      </c>
      <c r="AC133" s="95">
        <f t="shared" si="223"/>
        <v>0</v>
      </c>
      <c r="AD133" s="98">
        <f t="shared" si="223"/>
        <v>0</v>
      </c>
      <c r="AE133" s="101">
        <f t="shared" si="223"/>
        <v>0</v>
      </c>
      <c r="AF133" s="104">
        <f t="shared" si="223"/>
        <v>0</v>
      </c>
      <c r="AG133" s="160">
        <f t="shared" si="223"/>
        <v>0</v>
      </c>
      <c r="AH133" s="110">
        <f t="shared" si="223"/>
        <v>0</v>
      </c>
      <c r="AI133" s="115"/>
      <c r="AJ133" s="60"/>
      <c r="AK133" s="60"/>
      <c r="AL133" s="60"/>
      <c r="AM133" s="60"/>
      <c r="AN133" s="22"/>
      <c r="AO133" s="60"/>
      <c r="AP133" s="60"/>
      <c r="AQ133" s="60"/>
      <c r="AR133" s="60"/>
      <c r="AS133" s="60"/>
      <c r="AT133" s="60"/>
    </row>
    <row r="134" spans="1:46" ht="15.75" customHeight="1">
      <c r="A134" s="113"/>
      <c r="B134" s="113"/>
      <c r="C134" s="164"/>
      <c r="D134" s="118"/>
      <c r="E134" s="8"/>
      <c r="F134" s="10">
        <f>IF(E134=0,0,VLOOKUP(E134,TC!B$5:C$51,2,FALSE))</f>
        <v>0</v>
      </c>
      <c r="G134" s="10"/>
      <c r="H134" s="121"/>
      <c r="I134" s="124"/>
      <c r="J134" s="127"/>
      <c r="K134" s="130"/>
      <c r="L134" s="133"/>
      <c r="M134" s="136"/>
      <c r="N134" s="139"/>
      <c r="O134" s="142"/>
      <c r="P134" s="175"/>
      <c r="Q134" s="148"/>
      <c r="R134" s="151"/>
      <c r="S134" s="154"/>
      <c r="T134" s="157"/>
      <c r="U134" s="77"/>
      <c r="V134" s="72"/>
      <c r="W134" s="72"/>
      <c r="X134" s="80"/>
      <c r="Y134" s="83"/>
      <c r="Z134" s="86"/>
      <c r="AA134" s="89"/>
      <c r="AB134" s="92"/>
      <c r="AC134" s="95"/>
      <c r="AD134" s="98"/>
      <c r="AE134" s="101"/>
      <c r="AF134" s="104"/>
      <c r="AG134" s="107"/>
      <c r="AH134" s="110"/>
      <c r="AI134" s="115"/>
      <c r="AJ134" s="60"/>
      <c r="AK134" s="60"/>
      <c r="AL134" s="60"/>
      <c r="AM134" s="60"/>
      <c r="AN134" s="14"/>
      <c r="AO134" s="60"/>
      <c r="AP134" s="60"/>
      <c r="AQ134" s="60"/>
      <c r="AR134" s="60"/>
      <c r="AS134" s="60"/>
      <c r="AT134" s="60"/>
    </row>
    <row r="135" spans="1:46" ht="16.5" customHeight="1" thickBot="1">
      <c r="A135" s="113"/>
      <c r="B135" s="113"/>
      <c r="C135" s="165"/>
      <c r="D135" s="166"/>
      <c r="E135" s="16"/>
      <c r="F135" s="17">
        <f>IF(E135=0,0,VLOOKUP(E135,TC!B$5:C$51,2,FALSE))</f>
        <v>0</v>
      </c>
      <c r="G135" s="17"/>
      <c r="H135" s="167"/>
      <c r="I135" s="168"/>
      <c r="J135" s="169"/>
      <c r="K135" s="170"/>
      <c r="L135" s="171"/>
      <c r="M135" s="172"/>
      <c r="N135" s="173"/>
      <c r="O135" s="174"/>
      <c r="P135" s="176"/>
      <c r="Q135" s="177"/>
      <c r="R135" s="178"/>
      <c r="S135" s="180"/>
      <c r="T135" s="181"/>
      <c r="U135" s="182"/>
      <c r="V135" s="73"/>
      <c r="W135" s="73"/>
      <c r="X135" s="183"/>
      <c r="Y135" s="184"/>
      <c r="Z135" s="185"/>
      <c r="AA135" s="186"/>
      <c r="AB135" s="187"/>
      <c r="AC135" s="188"/>
      <c r="AD135" s="189"/>
      <c r="AE135" s="190"/>
      <c r="AF135" s="159"/>
      <c r="AG135" s="161"/>
      <c r="AH135" s="162"/>
      <c r="AI135" s="115"/>
      <c r="AJ135" s="60"/>
      <c r="AK135" s="60"/>
      <c r="AL135" s="60"/>
      <c r="AM135" s="60"/>
      <c r="AN135" s="15"/>
      <c r="AO135" s="60"/>
      <c r="AP135" s="60"/>
      <c r="AQ135" s="60"/>
      <c r="AR135" s="60"/>
      <c r="AS135" s="60"/>
      <c r="AT135" s="60"/>
    </row>
    <row r="136" spans="1:46" ht="15.75" customHeight="1" thickTop="1">
      <c r="A136" s="113"/>
      <c r="B136" s="113"/>
      <c r="C136" s="117" t="s">
        <v>25</v>
      </c>
      <c r="D136" s="117"/>
      <c r="E136" s="24"/>
      <c r="F136" s="25">
        <f>IF(E136=0,0,VLOOKUP(E136,TC!B$5:C$51,2,FALSE))</f>
        <v>0</v>
      </c>
      <c r="G136" s="25"/>
      <c r="H136" s="120">
        <v>720</v>
      </c>
      <c r="I136" s="123">
        <f t="shared" ref="I136" si="224">F136*G136+F137*G137+F138*G138</f>
        <v>0</v>
      </c>
      <c r="J136" s="126"/>
      <c r="K136" s="129"/>
      <c r="L136" s="132"/>
      <c r="M136" s="135"/>
      <c r="N136" s="138"/>
      <c r="O136" s="141"/>
      <c r="P136" s="144"/>
      <c r="Q136" s="147"/>
      <c r="R136" s="150"/>
      <c r="S136" s="153"/>
      <c r="T136" s="156"/>
      <c r="U136" s="76">
        <f t="shared" ref="U136" si="225">SUM(I136:T138)</f>
        <v>0</v>
      </c>
      <c r="V136" s="74">
        <f t="shared" ref="V136" si="226">U136/$H136</f>
        <v>0</v>
      </c>
      <c r="W136" s="74">
        <f t="shared" ref="W136" si="227">I136/$H136</f>
        <v>0</v>
      </c>
      <c r="X136" s="79">
        <f>IF(J136=0,0,J136/$H136)</f>
        <v>0</v>
      </c>
      <c r="Y136" s="82">
        <f t="shared" ref="Y136:AA136" si="228">IF(K136=0,0,K136/$H136)</f>
        <v>0</v>
      </c>
      <c r="Z136" s="85">
        <f t="shared" si="228"/>
        <v>0</v>
      </c>
      <c r="AA136" s="88">
        <f t="shared" si="228"/>
        <v>0</v>
      </c>
      <c r="AB136" s="91">
        <f>IF(N136=0,0,N136/$H136)</f>
        <v>0</v>
      </c>
      <c r="AC136" s="94">
        <f>IF(O136=0,0,O136/$H136)</f>
        <v>0</v>
      </c>
      <c r="AD136" s="97">
        <f>IF(P136=0,0,P136/$H136)</f>
        <v>0</v>
      </c>
      <c r="AE136" s="100">
        <f>IF(Q136=0,0,Q136/$H136)</f>
        <v>0</v>
      </c>
      <c r="AF136" s="103">
        <f>IF(R136=0,0,R136/$H136)</f>
        <v>0</v>
      </c>
      <c r="AG136" s="106">
        <f t="shared" ref="AG136:AH136" si="229">IF(S136=0,0,S136/$H136)</f>
        <v>0</v>
      </c>
      <c r="AH136" s="109">
        <f t="shared" si="229"/>
        <v>0</v>
      </c>
      <c r="AI136" s="61"/>
      <c r="AJ136" s="60"/>
      <c r="AK136" s="60"/>
      <c r="AL136" s="60"/>
      <c r="AM136" s="60"/>
      <c r="AN136" s="15" t="s">
        <v>56</v>
      </c>
      <c r="AO136" s="60"/>
      <c r="AP136" s="60"/>
      <c r="AQ136" s="60"/>
      <c r="AR136" s="60"/>
      <c r="AS136" s="60"/>
      <c r="AT136" s="60"/>
    </row>
    <row r="137" spans="1:46" ht="15.75">
      <c r="A137" s="113"/>
      <c r="B137" s="113"/>
      <c r="C137" s="118"/>
      <c r="D137" s="118"/>
      <c r="E137" s="8"/>
      <c r="F137" s="10">
        <f>IF(E137=0,0,VLOOKUP(E137,TC!B$5:C$51,2,FALSE))</f>
        <v>0</v>
      </c>
      <c r="G137" s="10"/>
      <c r="H137" s="121"/>
      <c r="I137" s="124"/>
      <c r="J137" s="127"/>
      <c r="K137" s="130"/>
      <c r="L137" s="133"/>
      <c r="M137" s="136"/>
      <c r="N137" s="139"/>
      <c r="O137" s="142"/>
      <c r="P137" s="145"/>
      <c r="Q137" s="148"/>
      <c r="R137" s="151"/>
      <c r="S137" s="154"/>
      <c r="T137" s="157"/>
      <c r="U137" s="77"/>
      <c r="V137" s="72"/>
      <c r="W137" s="72"/>
      <c r="X137" s="80"/>
      <c r="Y137" s="83"/>
      <c r="Z137" s="86"/>
      <c r="AA137" s="89"/>
      <c r="AB137" s="92"/>
      <c r="AC137" s="95"/>
      <c r="AD137" s="98"/>
      <c r="AE137" s="101"/>
      <c r="AF137" s="104"/>
      <c r="AG137" s="107"/>
      <c r="AH137" s="110"/>
      <c r="AI137" s="61"/>
      <c r="AJ137" s="60"/>
      <c r="AK137" s="60"/>
      <c r="AL137" s="60"/>
      <c r="AM137" s="60"/>
      <c r="AN137" s="15" t="s">
        <v>50</v>
      </c>
      <c r="AO137" s="60"/>
      <c r="AP137" s="60"/>
      <c r="AQ137" s="60"/>
      <c r="AR137" s="60"/>
      <c r="AS137" s="60"/>
      <c r="AT137" s="60"/>
    </row>
    <row r="138" spans="1:46" ht="16.5" thickBot="1">
      <c r="A138" s="114"/>
      <c r="B138" s="114"/>
      <c r="C138" s="119"/>
      <c r="D138" s="119"/>
      <c r="E138" s="12"/>
      <c r="F138" s="13">
        <f>IF(E138=0,0,VLOOKUP(E138,TC!B$5:C$51,2,FALSE))</f>
        <v>0</v>
      </c>
      <c r="G138" s="13"/>
      <c r="H138" s="122"/>
      <c r="I138" s="125"/>
      <c r="J138" s="128"/>
      <c r="K138" s="131"/>
      <c r="L138" s="134"/>
      <c r="M138" s="137"/>
      <c r="N138" s="140"/>
      <c r="O138" s="143"/>
      <c r="P138" s="146"/>
      <c r="Q138" s="149"/>
      <c r="R138" s="152"/>
      <c r="S138" s="155"/>
      <c r="T138" s="158"/>
      <c r="U138" s="78"/>
      <c r="V138" s="75"/>
      <c r="W138" s="75"/>
      <c r="X138" s="81"/>
      <c r="Y138" s="84"/>
      <c r="Z138" s="87"/>
      <c r="AA138" s="90"/>
      <c r="AB138" s="93"/>
      <c r="AC138" s="96"/>
      <c r="AD138" s="99"/>
      <c r="AE138" s="102"/>
      <c r="AF138" s="105"/>
      <c r="AG138" s="108"/>
      <c r="AH138" s="111"/>
      <c r="AI138" s="61"/>
      <c r="AJ138" s="60"/>
      <c r="AK138" s="60"/>
      <c r="AL138" s="60"/>
      <c r="AM138" s="60"/>
      <c r="AN138" s="15" t="s">
        <v>57</v>
      </c>
      <c r="AO138" s="60"/>
      <c r="AP138" s="60"/>
      <c r="AQ138" s="60"/>
      <c r="AR138" s="60"/>
      <c r="AS138" s="60"/>
      <c r="AT138" s="60"/>
    </row>
    <row r="139" spans="1:46" ht="15.75" customHeight="1">
      <c r="A139" s="112" t="s">
        <v>22</v>
      </c>
      <c r="B139" s="112">
        <f>+B133+2</f>
        <v>44557</v>
      </c>
      <c r="C139" s="163" t="s">
        <v>23</v>
      </c>
      <c r="D139" s="118"/>
      <c r="E139" s="8"/>
      <c r="F139" s="9">
        <f>IF(E139=0,0,VLOOKUP(E139,TC!B$5:C$51,2,FALSE))</f>
        <v>0</v>
      </c>
      <c r="G139" s="9"/>
      <c r="H139" s="121">
        <v>720</v>
      </c>
      <c r="I139" s="124">
        <f t="shared" ref="I139" si="230">F139*G139+F140*G140+F141*G141</f>
        <v>0</v>
      </c>
      <c r="J139" s="127"/>
      <c r="K139" s="130"/>
      <c r="L139" s="133"/>
      <c r="M139" s="136"/>
      <c r="N139" s="139"/>
      <c r="O139" s="142"/>
      <c r="P139" s="175"/>
      <c r="Q139" s="148"/>
      <c r="R139" s="151"/>
      <c r="S139" s="179"/>
      <c r="T139" s="157"/>
      <c r="U139" s="77">
        <f t="shared" ref="U139" si="231">SUM(I139:T141)</f>
        <v>0</v>
      </c>
      <c r="V139" s="72">
        <f t="shared" ref="V139" si="232">U139/$H139</f>
        <v>0</v>
      </c>
      <c r="W139" s="72">
        <f t="shared" ref="W139" si="233">I139/$H139</f>
        <v>0</v>
      </c>
      <c r="X139" s="80">
        <f>IF(J139=0,0,J139/$H139)</f>
        <v>0</v>
      </c>
      <c r="Y139" s="83">
        <f t="shared" ref="Y139:AE139" si="234">IF(K139=0,0,K139/$H139)</f>
        <v>0</v>
      </c>
      <c r="Z139" s="86">
        <f t="shared" si="234"/>
        <v>0</v>
      </c>
      <c r="AA139" s="89">
        <f t="shared" si="234"/>
        <v>0</v>
      </c>
      <c r="AB139" s="92">
        <f t="shared" si="234"/>
        <v>0</v>
      </c>
      <c r="AC139" s="95">
        <f t="shared" si="234"/>
        <v>0</v>
      </c>
      <c r="AD139" s="98">
        <f t="shared" si="234"/>
        <v>0</v>
      </c>
      <c r="AE139" s="101">
        <f t="shared" si="234"/>
        <v>0</v>
      </c>
      <c r="AF139" s="104">
        <f>IF(R139=0,0,R139/$H139)</f>
        <v>0</v>
      </c>
      <c r="AG139" s="160">
        <f>IF(S139=0,0,S139/$H139)</f>
        <v>0</v>
      </c>
      <c r="AH139" s="110">
        <f t="shared" ref="AH139" si="235">IF(T139=0,0,T139/$H139)</f>
        <v>0</v>
      </c>
      <c r="AI139" s="115"/>
      <c r="AJ139" s="60"/>
      <c r="AK139" s="60"/>
      <c r="AL139" s="60"/>
      <c r="AM139" s="60"/>
      <c r="AN139" s="22" t="s">
        <v>58</v>
      </c>
      <c r="AO139" s="60"/>
      <c r="AP139" s="60"/>
      <c r="AQ139" s="60"/>
      <c r="AR139" s="60"/>
      <c r="AS139" s="60"/>
      <c r="AT139" s="60"/>
    </row>
    <row r="140" spans="1:46" ht="15.75" customHeight="1">
      <c r="A140" s="113"/>
      <c r="B140" s="113"/>
      <c r="C140" s="164"/>
      <c r="D140" s="118"/>
      <c r="E140" s="8"/>
      <c r="F140" s="10">
        <f>IF(E140=0,0,VLOOKUP(E140,TC!B$5:C$51,2,FALSE))</f>
        <v>0</v>
      </c>
      <c r="G140" s="10"/>
      <c r="H140" s="121"/>
      <c r="I140" s="124"/>
      <c r="J140" s="127"/>
      <c r="K140" s="130"/>
      <c r="L140" s="133"/>
      <c r="M140" s="136"/>
      <c r="N140" s="139"/>
      <c r="O140" s="142"/>
      <c r="P140" s="175"/>
      <c r="Q140" s="148"/>
      <c r="R140" s="151"/>
      <c r="S140" s="154"/>
      <c r="T140" s="157"/>
      <c r="U140" s="77"/>
      <c r="V140" s="72"/>
      <c r="W140" s="72"/>
      <c r="X140" s="80"/>
      <c r="Y140" s="83"/>
      <c r="Z140" s="86"/>
      <c r="AA140" s="89"/>
      <c r="AB140" s="92"/>
      <c r="AC140" s="95"/>
      <c r="AD140" s="98"/>
      <c r="AE140" s="101"/>
      <c r="AF140" s="104"/>
      <c r="AG140" s="107"/>
      <c r="AH140" s="110"/>
      <c r="AI140" s="115"/>
      <c r="AJ140" s="60"/>
      <c r="AK140" s="60"/>
      <c r="AL140" s="60"/>
      <c r="AM140" s="60"/>
      <c r="AN140" s="14" t="s">
        <v>59</v>
      </c>
      <c r="AO140" s="60"/>
      <c r="AP140" s="60"/>
      <c r="AQ140" s="60"/>
      <c r="AR140" s="60"/>
      <c r="AS140" s="60"/>
      <c r="AT140" s="60"/>
    </row>
    <row r="141" spans="1:46" ht="16.5" customHeight="1" thickBot="1">
      <c r="A141" s="113"/>
      <c r="B141" s="113"/>
      <c r="C141" s="165"/>
      <c r="D141" s="166"/>
      <c r="E141" s="16"/>
      <c r="F141" s="17">
        <f>IF(E141=0,0,VLOOKUP(E141,TC!B$5:C$51,2,FALSE))</f>
        <v>0</v>
      </c>
      <c r="G141" s="17"/>
      <c r="H141" s="167"/>
      <c r="I141" s="168"/>
      <c r="J141" s="169"/>
      <c r="K141" s="170"/>
      <c r="L141" s="171"/>
      <c r="M141" s="172"/>
      <c r="N141" s="173"/>
      <c r="O141" s="174"/>
      <c r="P141" s="176"/>
      <c r="Q141" s="177"/>
      <c r="R141" s="178"/>
      <c r="S141" s="180"/>
      <c r="T141" s="181"/>
      <c r="U141" s="182"/>
      <c r="V141" s="73"/>
      <c r="W141" s="73"/>
      <c r="X141" s="183"/>
      <c r="Y141" s="184"/>
      <c r="Z141" s="185"/>
      <c r="AA141" s="186"/>
      <c r="AB141" s="187"/>
      <c r="AC141" s="188"/>
      <c r="AD141" s="189"/>
      <c r="AE141" s="190"/>
      <c r="AF141" s="159"/>
      <c r="AG141" s="161"/>
      <c r="AH141" s="162"/>
      <c r="AI141" s="115"/>
      <c r="AJ141" s="60"/>
      <c r="AK141" s="60"/>
      <c r="AL141" s="60"/>
      <c r="AM141" s="60"/>
      <c r="AN141" s="15" t="s">
        <v>60</v>
      </c>
      <c r="AO141" s="60"/>
      <c r="AP141" s="60"/>
      <c r="AQ141" s="60"/>
      <c r="AR141" s="60"/>
      <c r="AS141" s="60"/>
      <c r="AT141" s="60"/>
    </row>
    <row r="142" spans="1:46" ht="15.75" customHeight="1" thickTop="1">
      <c r="A142" s="113"/>
      <c r="B142" s="113"/>
      <c r="C142" s="117" t="s">
        <v>25</v>
      </c>
      <c r="D142" s="117"/>
      <c r="E142" s="24"/>
      <c r="F142" s="25">
        <f>IF(E142=0,0,VLOOKUP(E142,TC!B$5:C$51,2,FALSE))</f>
        <v>0</v>
      </c>
      <c r="G142" s="25"/>
      <c r="H142" s="120">
        <v>720</v>
      </c>
      <c r="I142" s="123">
        <f t="shared" ref="I142" si="236">F142*G142+F143*G143+F144*G144</f>
        <v>0</v>
      </c>
      <c r="J142" s="126"/>
      <c r="K142" s="129"/>
      <c r="L142" s="132"/>
      <c r="M142" s="135"/>
      <c r="N142" s="138"/>
      <c r="O142" s="141"/>
      <c r="P142" s="144"/>
      <c r="Q142" s="147"/>
      <c r="R142" s="150"/>
      <c r="S142" s="153"/>
      <c r="T142" s="156"/>
      <c r="U142" s="76">
        <f t="shared" ref="U142" si="237">SUM(I142:T144)</f>
        <v>0</v>
      </c>
      <c r="V142" s="74">
        <f t="shared" ref="V142" si="238">U142/$H142</f>
        <v>0</v>
      </c>
      <c r="W142" s="74">
        <f t="shared" ref="W142" si="239">I142/$H142</f>
        <v>0</v>
      </c>
      <c r="X142" s="79">
        <f>IF(J142=0,0,J142/$H142)</f>
        <v>0</v>
      </c>
      <c r="Y142" s="82">
        <f t="shared" ref="Y142:AA142" si="240">IF(K142=0,0,K142/$H142)</f>
        <v>0</v>
      </c>
      <c r="Z142" s="85">
        <f t="shared" si="240"/>
        <v>0</v>
      </c>
      <c r="AA142" s="88">
        <f t="shared" si="240"/>
        <v>0</v>
      </c>
      <c r="AB142" s="91">
        <f>IF(N142=0,0,N142/$H142)</f>
        <v>0</v>
      </c>
      <c r="AC142" s="94">
        <f t="shared" ref="AC142:AE142" si="241">IF(O142=0,0,O142/$H142)</f>
        <v>0</v>
      </c>
      <c r="AD142" s="97">
        <f t="shared" si="241"/>
        <v>0</v>
      </c>
      <c r="AE142" s="100">
        <f t="shared" si="241"/>
        <v>0</v>
      </c>
      <c r="AF142" s="103">
        <f>IF(R142=0,0,R142/$H142)</f>
        <v>0</v>
      </c>
      <c r="AG142" s="106">
        <f>IF(S142=0,0,S142/$H142)</f>
        <v>0</v>
      </c>
      <c r="AH142" s="109">
        <f t="shared" ref="AH142" si="242">IF(T142=0,0,T142/$H142)</f>
        <v>0</v>
      </c>
      <c r="AI142" s="61"/>
      <c r="AJ142" s="60"/>
      <c r="AK142" s="60"/>
      <c r="AL142" s="60"/>
      <c r="AM142" s="60"/>
      <c r="AN142" s="15" t="s">
        <v>61</v>
      </c>
      <c r="AO142" s="60"/>
      <c r="AP142" s="60"/>
      <c r="AQ142" s="60"/>
      <c r="AR142" s="60"/>
      <c r="AS142" s="60"/>
      <c r="AT142" s="60"/>
    </row>
    <row r="143" spans="1:46" ht="15.75" customHeight="1">
      <c r="A143" s="113"/>
      <c r="B143" s="113"/>
      <c r="C143" s="118"/>
      <c r="D143" s="118"/>
      <c r="E143" s="8"/>
      <c r="F143" s="10">
        <f>IF(E143=0,0,VLOOKUP(E143,TC!B$5:C$51,2,FALSE))</f>
        <v>0</v>
      </c>
      <c r="G143" s="10"/>
      <c r="H143" s="121"/>
      <c r="I143" s="124"/>
      <c r="J143" s="127"/>
      <c r="K143" s="130"/>
      <c r="L143" s="133"/>
      <c r="M143" s="136"/>
      <c r="N143" s="139"/>
      <c r="O143" s="142"/>
      <c r="P143" s="145"/>
      <c r="Q143" s="148"/>
      <c r="R143" s="151"/>
      <c r="S143" s="154"/>
      <c r="T143" s="157"/>
      <c r="U143" s="77"/>
      <c r="V143" s="72"/>
      <c r="W143" s="72"/>
      <c r="X143" s="80"/>
      <c r="Y143" s="83"/>
      <c r="Z143" s="86"/>
      <c r="AA143" s="89"/>
      <c r="AB143" s="92"/>
      <c r="AC143" s="95"/>
      <c r="AD143" s="98"/>
      <c r="AE143" s="101"/>
      <c r="AF143" s="104"/>
      <c r="AG143" s="107"/>
      <c r="AH143" s="110"/>
      <c r="AI143" s="61"/>
      <c r="AJ143" s="60"/>
      <c r="AK143" s="60"/>
      <c r="AL143" s="60"/>
      <c r="AM143" s="60"/>
      <c r="AN143" s="15" t="s">
        <v>62</v>
      </c>
      <c r="AO143" s="60"/>
      <c r="AP143" s="60"/>
      <c r="AQ143" s="60"/>
      <c r="AR143" s="60"/>
      <c r="AS143" s="60"/>
      <c r="AT143" s="60"/>
    </row>
    <row r="144" spans="1:46" ht="16.5" customHeight="1" thickBot="1">
      <c r="A144" s="114"/>
      <c r="B144" s="114"/>
      <c r="C144" s="119"/>
      <c r="D144" s="119"/>
      <c r="E144" s="12"/>
      <c r="F144" s="13">
        <f>IF(E144=0,0,VLOOKUP(E144,TC!B$5:C$51,2,FALSE))</f>
        <v>0</v>
      </c>
      <c r="G144" s="13"/>
      <c r="H144" s="122"/>
      <c r="I144" s="125"/>
      <c r="J144" s="128"/>
      <c r="K144" s="131"/>
      <c r="L144" s="134"/>
      <c r="M144" s="137"/>
      <c r="N144" s="140"/>
      <c r="O144" s="143"/>
      <c r="P144" s="146"/>
      <c r="Q144" s="149"/>
      <c r="R144" s="152"/>
      <c r="S144" s="155"/>
      <c r="T144" s="158"/>
      <c r="U144" s="78"/>
      <c r="V144" s="75"/>
      <c r="W144" s="75"/>
      <c r="X144" s="81"/>
      <c r="Y144" s="84"/>
      <c r="Z144" s="87"/>
      <c r="AA144" s="90"/>
      <c r="AB144" s="93"/>
      <c r="AC144" s="96"/>
      <c r="AD144" s="99"/>
      <c r="AE144" s="102"/>
      <c r="AF144" s="105"/>
      <c r="AG144" s="108"/>
      <c r="AH144" s="111"/>
      <c r="AI144" s="61"/>
      <c r="AJ144" s="60"/>
      <c r="AK144" s="60"/>
      <c r="AL144" s="60"/>
      <c r="AM144" s="60"/>
      <c r="AN144" s="15" t="s">
        <v>63</v>
      </c>
      <c r="AO144" s="60"/>
      <c r="AP144" s="60"/>
      <c r="AQ144" s="60"/>
      <c r="AR144" s="60"/>
      <c r="AS144" s="60"/>
      <c r="AT144" s="60"/>
    </row>
    <row r="145" spans="1:46" ht="15.75" customHeight="1">
      <c r="A145" s="112" t="s">
        <v>24</v>
      </c>
      <c r="B145" s="112">
        <f>+B139+1</f>
        <v>44558</v>
      </c>
      <c r="C145" s="163" t="s">
        <v>23</v>
      </c>
      <c r="D145" s="118"/>
      <c r="E145" s="8"/>
      <c r="F145" s="9">
        <f>IF(E145=0,0,VLOOKUP(E145,TC!B$5:C$51,2,FALSE))</f>
        <v>0</v>
      </c>
      <c r="G145" s="9"/>
      <c r="H145" s="121">
        <v>720</v>
      </c>
      <c r="I145" s="124">
        <f t="shared" ref="I145" si="243">F145*G145+F146*G146+F147*G147</f>
        <v>0</v>
      </c>
      <c r="J145" s="127"/>
      <c r="K145" s="130"/>
      <c r="L145" s="133"/>
      <c r="M145" s="136"/>
      <c r="N145" s="139"/>
      <c r="O145" s="142"/>
      <c r="P145" s="175"/>
      <c r="Q145" s="148"/>
      <c r="R145" s="151"/>
      <c r="S145" s="179"/>
      <c r="T145" s="157"/>
      <c r="U145" s="77">
        <f t="shared" ref="U145" si="244">SUM(I145:T147)</f>
        <v>0</v>
      </c>
      <c r="V145" s="72">
        <f t="shared" ref="V145" si="245">U145/$H145</f>
        <v>0</v>
      </c>
      <c r="W145" s="72">
        <f t="shared" ref="W145" si="246">I145/$H145</f>
        <v>0</v>
      </c>
      <c r="X145" s="80">
        <f>IF(J145=0,0,J145/$H145)</f>
        <v>0</v>
      </c>
      <c r="Y145" s="83">
        <f t="shared" ref="Y145:AE145" si="247">IF(K145=0,0,K145/$H145)</f>
        <v>0</v>
      </c>
      <c r="Z145" s="86">
        <f t="shared" si="247"/>
        <v>0</v>
      </c>
      <c r="AA145" s="89">
        <f t="shared" si="247"/>
        <v>0</v>
      </c>
      <c r="AB145" s="92">
        <f t="shared" si="247"/>
        <v>0</v>
      </c>
      <c r="AC145" s="95">
        <f t="shared" si="247"/>
        <v>0</v>
      </c>
      <c r="AD145" s="98">
        <f t="shared" si="247"/>
        <v>0</v>
      </c>
      <c r="AE145" s="101">
        <f t="shared" si="247"/>
        <v>0</v>
      </c>
      <c r="AF145" s="104">
        <f>IF(R145=0,0,R145/$H145)</f>
        <v>0</v>
      </c>
      <c r="AG145" s="160">
        <f>IF(S145=0,0,S145/$H145)</f>
        <v>0</v>
      </c>
      <c r="AH145" s="110">
        <f t="shared" ref="AH145" si="248">IF(T145=0,0,T145/$H145)</f>
        <v>0</v>
      </c>
      <c r="AI145" s="115"/>
      <c r="AJ145" s="60"/>
      <c r="AK145" s="60"/>
      <c r="AL145" s="60"/>
      <c r="AM145" s="60"/>
      <c r="AN145" s="22"/>
      <c r="AO145" s="60"/>
      <c r="AP145" s="60"/>
      <c r="AQ145" s="60"/>
      <c r="AR145" s="60"/>
      <c r="AS145" s="60"/>
      <c r="AT145" s="60"/>
    </row>
    <row r="146" spans="1:46" ht="15.75" customHeight="1">
      <c r="A146" s="113"/>
      <c r="B146" s="113"/>
      <c r="C146" s="164"/>
      <c r="D146" s="118"/>
      <c r="E146" s="8"/>
      <c r="F146" s="10">
        <f>IF(E146=0,0,VLOOKUP(E146,TC!B$5:C$51,2,FALSE))</f>
        <v>0</v>
      </c>
      <c r="G146" s="10"/>
      <c r="H146" s="121"/>
      <c r="I146" s="124"/>
      <c r="J146" s="127"/>
      <c r="K146" s="130"/>
      <c r="L146" s="133"/>
      <c r="M146" s="136"/>
      <c r="N146" s="139"/>
      <c r="O146" s="142"/>
      <c r="P146" s="175"/>
      <c r="Q146" s="148"/>
      <c r="R146" s="151"/>
      <c r="S146" s="154"/>
      <c r="T146" s="157"/>
      <c r="U146" s="77"/>
      <c r="V146" s="72"/>
      <c r="W146" s="72"/>
      <c r="X146" s="80"/>
      <c r="Y146" s="83"/>
      <c r="Z146" s="86"/>
      <c r="AA146" s="89"/>
      <c r="AB146" s="92"/>
      <c r="AC146" s="95"/>
      <c r="AD146" s="98"/>
      <c r="AE146" s="101"/>
      <c r="AF146" s="104"/>
      <c r="AG146" s="107"/>
      <c r="AH146" s="110"/>
      <c r="AI146" s="115"/>
      <c r="AJ146" s="60"/>
      <c r="AK146" s="60"/>
      <c r="AL146" s="60"/>
      <c r="AM146" s="60"/>
      <c r="AN146" s="14"/>
      <c r="AO146" s="60"/>
      <c r="AP146" s="60"/>
      <c r="AQ146" s="60"/>
      <c r="AR146" s="60"/>
      <c r="AS146" s="60"/>
      <c r="AT146" s="60"/>
    </row>
    <row r="147" spans="1:46" ht="16.5" customHeight="1" thickBot="1">
      <c r="A147" s="113"/>
      <c r="B147" s="113"/>
      <c r="C147" s="165"/>
      <c r="D147" s="166"/>
      <c r="E147" s="16"/>
      <c r="F147" s="17">
        <f>IF(E147=0,0,VLOOKUP(E147,TC!B$5:C$51,2,FALSE))</f>
        <v>0</v>
      </c>
      <c r="G147" s="17"/>
      <c r="H147" s="167"/>
      <c r="I147" s="168"/>
      <c r="J147" s="169"/>
      <c r="K147" s="170"/>
      <c r="L147" s="171"/>
      <c r="M147" s="172"/>
      <c r="N147" s="173"/>
      <c r="O147" s="174"/>
      <c r="P147" s="176"/>
      <c r="Q147" s="177"/>
      <c r="R147" s="178"/>
      <c r="S147" s="180"/>
      <c r="T147" s="181"/>
      <c r="U147" s="182"/>
      <c r="V147" s="73"/>
      <c r="W147" s="73"/>
      <c r="X147" s="183"/>
      <c r="Y147" s="184"/>
      <c r="Z147" s="185"/>
      <c r="AA147" s="186"/>
      <c r="AB147" s="187"/>
      <c r="AC147" s="188"/>
      <c r="AD147" s="189"/>
      <c r="AE147" s="190"/>
      <c r="AF147" s="159"/>
      <c r="AG147" s="161"/>
      <c r="AH147" s="162"/>
      <c r="AI147" s="115"/>
      <c r="AJ147" s="60"/>
      <c r="AK147" s="60"/>
      <c r="AL147" s="60"/>
      <c r="AM147" s="60"/>
      <c r="AN147" s="15"/>
      <c r="AO147" s="60"/>
      <c r="AP147" s="60"/>
      <c r="AQ147" s="60"/>
      <c r="AR147" s="60"/>
      <c r="AS147" s="60"/>
      <c r="AT147" s="60"/>
    </row>
    <row r="148" spans="1:46" ht="15.75" customHeight="1" thickTop="1">
      <c r="A148" s="113"/>
      <c r="B148" s="113"/>
      <c r="C148" s="117" t="s">
        <v>25</v>
      </c>
      <c r="D148" s="117"/>
      <c r="E148" s="24"/>
      <c r="F148" s="25">
        <f>IF(E148=0,0,VLOOKUP(E148,TC!B$5:C$51,2,FALSE))</f>
        <v>0</v>
      </c>
      <c r="G148" s="25"/>
      <c r="H148" s="120">
        <v>720</v>
      </c>
      <c r="I148" s="123">
        <f t="shared" ref="I148" si="249">F148*G148+F149*G149+F150*G150</f>
        <v>0</v>
      </c>
      <c r="J148" s="126"/>
      <c r="K148" s="129"/>
      <c r="L148" s="132"/>
      <c r="M148" s="135"/>
      <c r="N148" s="138"/>
      <c r="O148" s="141"/>
      <c r="P148" s="144"/>
      <c r="Q148" s="147"/>
      <c r="R148" s="150"/>
      <c r="S148" s="153"/>
      <c r="T148" s="156"/>
      <c r="U148" s="76">
        <f t="shared" ref="U148" si="250">SUM(I148:T150)</f>
        <v>0</v>
      </c>
      <c r="V148" s="74">
        <f t="shared" ref="V148" si="251">U148/$H148</f>
        <v>0</v>
      </c>
      <c r="W148" s="74">
        <f t="shared" ref="W148" si="252">I148/$H148</f>
        <v>0</v>
      </c>
      <c r="X148" s="79">
        <f>IF(J148=0,0,J148/$H148)</f>
        <v>0</v>
      </c>
      <c r="Y148" s="82">
        <f t="shared" ref="Y148:AA148" si="253">IF(K148=0,0,K148/$H148)</f>
        <v>0</v>
      </c>
      <c r="Z148" s="85">
        <f t="shared" si="253"/>
        <v>0</v>
      </c>
      <c r="AA148" s="88">
        <f t="shared" si="253"/>
        <v>0</v>
      </c>
      <c r="AB148" s="91">
        <f>IF(N148=0,0,N148/$H148)</f>
        <v>0</v>
      </c>
      <c r="AC148" s="94">
        <f t="shared" ref="AC148:AE148" si="254">IF(O148=0,0,O148/$H148)</f>
        <v>0</v>
      </c>
      <c r="AD148" s="97">
        <f t="shared" si="254"/>
        <v>0</v>
      </c>
      <c r="AE148" s="100">
        <f t="shared" si="254"/>
        <v>0</v>
      </c>
      <c r="AF148" s="103">
        <f>IF(R148=0,0,R148/$H148)</f>
        <v>0</v>
      </c>
      <c r="AG148" s="106">
        <f>IF(S148=0,0,S148/$H148)</f>
        <v>0</v>
      </c>
      <c r="AH148" s="109">
        <f t="shared" ref="AH148" si="255">IF(T148=0,0,T148/$H148)</f>
        <v>0</v>
      </c>
      <c r="AI148" s="61"/>
      <c r="AJ148" s="60"/>
      <c r="AK148" s="60"/>
      <c r="AL148" s="60"/>
      <c r="AM148" s="60"/>
      <c r="AN148" s="15"/>
      <c r="AO148" s="60"/>
      <c r="AP148" s="60"/>
      <c r="AQ148" s="60"/>
      <c r="AR148" s="60"/>
      <c r="AS148" s="60"/>
      <c r="AT148" s="60"/>
    </row>
    <row r="149" spans="1:46" ht="15.75" customHeight="1">
      <c r="A149" s="113"/>
      <c r="B149" s="113"/>
      <c r="C149" s="118"/>
      <c r="D149" s="118"/>
      <c r="E149" s="8"/>
      <c r="F149" s="10">
        <f>IF(E149=0,0,VLOOKUP(E149,TC!B$5:C$51,2,FALSE))</f>
        <v>0</v>
      </c>
      <c r="G149" s="10"/>
      <c r="H149" s="121"/>
      <c r="I149" s="124"/>
      <c r="J149" s="127"/>
      <c r="K149" s="130"/>
      <c r="L149" s="133"/>
      <c r="M149" s="136"/>
      <c r="N149" s="139"/>
      <c r="O149" s="142"/>
      <c r="P149" s="145"/>
      <c r="Q149" s="148"/>
      <c r="R149" s="151"/>
      <c r="S149" s="154"/>
      <c r="T149" s="157"/>
      <c r="U149" s="77"/>
      <c r="V149" s="72"/>
      <c r="W149" s="72"/>
      <c r="X149" s="80"/>
      <c r="Y149" s="83"/>
      <c r="Z149" s="86"/>
      <c r="AA149" s="89"/>
      <c r="AB149" s="92"/>
      <c r="AC149" s="95"/>
      <c r="AD149" s="98"/>
      <c r="AE149" s="101"/>
      <c r="AF149" s="104"/>
      <c r="AG149" s="107"/>
      <c r="AH149" s="110"/>
      <c r="AI149" s="61"/>
      <c r="AJ149" s="60"/>
      <c r="AK149" s="60"/>
      <c r="AL149" s="60"/>
      <c r="AM149" s="60"/>
      <c r="AN149" s="15"/>
      <c r="AO149" s="60"/>
      <c r="AP149" s="60"/>
      <c r="AQ149" s="60"/>
      <c r="AR149" s="60"/>
      <c r="AS149" s="60"/>
      <c r="AT149" s="60"/>
    </row>
    <row r="150" spans="1:46" ht="16.5" customHeight="1" thickBot="1">
      <c r="A150" s="114"/>
      <c r="B150" s="114"/>
      <c r="C150" s="119"/>
      <c r="D150" s="119"/>
      <c r="E150" s="12"/>
      <c r="F150" s="13">
        <f>IF(E150=0,0,VLOOKUP(E150,TC!B$5:C$51,2,FALSE))</f>
        <v>0</v>
      </c>
      <c r="G150" s="13"/>
      <c r="H150" s="122"/>
      <c r="I150" s="125"/>
      <c r="J150" s="128"/>
      <c r="K150" s="131"/>
      <c r="L150" s="134"/>
      <c r="M150" s="137"/>
      <c r="N150" s="140"/>
      <c r="O150" s="143"/>
      <c r="P150" s="146"/>
      <c r="Q150" s="149"/>
      <c r="R150" s="152"/>
      <c r="S150" s="155"/>
      <c r="T150" s="158"/>
      <c r="U150" s="78"/>
      <c r="V150" s="75"/>
      <c r="W150" s="75"/>
      <c r="X150" s="81"/>
      <c r="Y150" s="84"/>
      <c r="Z150" s="87"/>
      <c r="AA150" s="90"/>
      <c r="AB150" s="93"/>
      <c r="AC150" s="96"/>
      <c r="AD150" s="99"/>
      <c r="AE150" s="102"/>
      <c r="AF150" s="105"/>
      <c r="AG150" s="108"/>
      <c r="AH150" s="111"/>
      <c r="AI150" s="61"/>
      <c r="AJ150" s="60"/>
      <c r="AK150" s="60"/>
      <c r="AL150" s="60"/>
      <c r="AM150" s="60"/>
      <c r="AN150" s="15" t="s">
        <v>63</v>
      </c>
      <c r="AO150" s="60"/>
      <c r="AP150" s="60"/>
      <c r="AQ150" s="60"/>
      <c r="AR150" s="60"/>
      <c r="AS150" s="60"/>
      <c r="AT150" s="60"/>
    </row>
    <row r="151" spans="1:46" ht="15.75" customHeight="1">
      <c r="A151" s="112" t="s">
        <v>33</v>
      </c>
      <c r="B151" s="112">
        <f>+B145+1</f>
        <v>44559</v>
      </c>
      <c r="C151" s="163" t="s">
        <v>23</v>
      </c>
      <c r="D151" s="118"/>
      <c r="E151" s="8"/>
      <c r="F151" s="9">
        <f>IF(E151=0,0,VLOOKUP(E151,TC!B$5:C$51,2,FALSE))</f>
        <v>0</v>
      </c>
      <c r="G151" s="9"/>
      <c r="H151" s="121">
        <v>720</v>
      </c>
      <c r="I151" s="124">
        <f t="shared" ref="I151" si="256">F151*G151+F152*G152+F153*G153</f>
        <v>0</v>
      </c>
      <c r="J151" s="127"/>
      <c r="K151" s="130"/>
      <c r="L151" s="133"/>
      <c r="M151" s="136"/>
      <c r="N151" s="139"/>
      <c r="O151" s="142"/>
      <c r="P151" s="175"/>
      <c r="Q151" s="148"/>
      <c r="R151" s="151"/>
      <c r="S151" s="179"/>
      <c r="T151" s="157"/>
      <c r="U151" s="77">
        <f t="shared" ref="U151" si="257">SUM(I151:T153)</f>
        <v>0</v>
      </c>
      <c r="V151" s="72">
        <f t="shared" ref="V151" si="258">U151/$H151</f>
        <v>0</v>
      </c>
      <c r="W151" s="72">
        <f t="shared" ref="W151" si="259">I151/$H151</f>
        <v>0</v>
      </c>
      <c r="X151" s="80">
        <f>IF(J151=0,0,J151/$H151)</f>
        <v>0</v>
      </c>
      <c r="Y151" s="83">
        <f t="shared" ref="Y151" si="260">IF(K151=0,0,K151/$H151)</f>
        <v>0</v>
      </c>
      <c r="Z151" s="86">
        <f t="shared" ref="Z151" si="261">IF(L151=0,0,L151/$H151)</f>
        <v>0</v>
      </c>
      <c r="AA151" s="89">
        <f t="shared" ref="AA151" si="262">IF(M151=0,0,M151/$H151)</f>
        <v>0</v>
      </c>
      <c r="AB151" s="92">
        <f t="shared" ref="AB151" si="263">IF(N151=0,0,N151/$H151)</f>
        <v>0</v>
      </c>
      <c r="AC151" s="95">
        <f t="shared" ref="AC151" si="264">IF(O151=0,0,O151/$H151)</f>
        <v>0</v>
      </c>
      <c r="AD151" s="98">
        <f t="shared" ref="AD151" si="265">IF(P151=0,0,P151/$H151)</f>
        <v>0</v>
      </c>
      <c r="AE151" s="101">
        <f t="shared" ref="AE151" si="266">IF(Q151=0,0,Q151/$H151)</f>
        <v>0</v>
      </c>
      <c r="AF151" s="104">
        <f>IF(R151=0,0,R151/$H151)</f>
        <v>0</v>
      </c>
      <c r="AG151" s="160">
        <f>IF(S151=0,0,S151/$H151)</f>
        <v>0</v>
      </c>
      <c r="AH151" s="110">
        <f t="shared" ref="AH151" si="267">IF(T151=0,0,T151/$H151)</f>
        <v>0</v>
      </c>
      <c r="AN151" s="22"/>
    </row>
    <row r="152" spans="1:46" ht="15.75" customHeight="1">
      <c r="A152" s="113"/>
      <c r="B152" s="113"/>
      <c r="C152" s="164"/>
      <c r="D152" s="118"/>
      <c r="E152" s="8"/>
      <c r="F152" s="10">
        <f>IF(E152=0,0,VLOOKUP(E152,TC!B$5:C$51,2,FALSE))</f>
        <v>0</v>
      </c>
      <c r="G152" s="10"/>
      <c r="H152" s="121"/>
      <c r="I152" s="124"/>
      <c r="J152" s="127"/>
      <c r="K152" s="130"/>
      <c r="L152" s="133"/>
      <c r="M152" s="136"/>
      <c r="N152" s="139"/>
      <c r="O152" s="142"/>
      <c r="P152" s="175"/>
      <c r="Q152" s="148"/>
      <c r="R152" s="151"/>
      <c r="S152" s="154"/>
      <c r="T152" s="157"/>
      <c r="U152" s="77"/>
      <c r="V152" s="72"/>
      <c r="W152" s="72"/>
      <c r="X152" s="80"/>
      <c r="Y152" s="83"/>
      <c r="Z152" s="86"/>
      <c r="AA152" s="89"/>
      <c r="AB152" s="92"/>
      <c r="AC152" s="95"/>
      <c r="AD152" s="98"/>
      <c r="AE152" s="101"/>
      <c r="AF152" s="104"/>
      <c r="AG152" s="107"/>
      <c r="AH152" s="110"/>
      <c r="AN152" s="14"/>
    </row>
    <row r="153" spans="1:46" ht="16.5" thickBot="1">
      <c r="A153" s="113"/>
      <c r="B153" s="113"/>
      <c r="C153" s="165"/>
      <c r="D153" s="166"/>
      <c r="E153" s="16"/>
      <c r="F153" s="17">
        <f>IF(E153=0,0,VLOOKUP(E153,TC!B$5:C$51,2,FALSE))</f>
        <v>0</v>
      </c>
      <c r="G153" s="17"/>
      <c r="H153" s="167"/>
      <c r="I153" s="168"/>
      <c r="J153" s="169"/>
      <c r="K153" s="170"/>
      <c r="L153" s="171"/>
      <c r="M153" s="172"/>
      <c r="N153" s="173"/>
      <c r="O153" s="174"/>
      <c r="P153" s="176"/>
      <c r="Q153" s="177"/>
      <c r="R153" s="178"/>
      <c r="S153" s="180"/>
      <c r="T153" s="181"/>
      <c r="U153" s="182"/>
      <c r="V153" s="73"/>
      <c r="W153" s="73"/>
      <c r="X153" s="183"/>
      <c r="Y153" s="184"/>
      <c r="Z153" s="185"/>
      <c r="AA153" s="186"/>
      <c r="AB153" s="187"/>
      <c r="AC153" s="188"/>
      <c r="AD153" s="189"/>
      <c r="AE153" s="190"/>
      <c r="AF153" s="159"/>
      <c r="AG153" s="161"/>
      <c r="AH153" s="162"/>
      <c r="AN153" s="15"/>
    </row>
    <row r="154" spans="1:46" ht="15.75" customHeight="1" thickTop="1">
      <c r="A154" s="113"/>
      <c r="B154" s="113"/>
      <c r="C154" s="117" t="s">
        <v>25</v>
      </c>
      <c r="D154" s="117"/>
      <c r="E154" s="24"/>
      <c r="F154" s="25">
        <f>IF(E154=0,0,VLOOKUP(E154,TC!B$5:C$51,2,FALSE))</f>
        <v>0</v>
      </c>
      <c r="G154" s="25"/>
      <c r="H154" s="120">
        <v>720</v>
      </c>
      <c r="I154" s="123">
        <f t="shared" ref="I154" si="268">F154*G154+F155*G155+F156*G156</f>
        <v>0</v>
      </c>
      <c r="J154" s="126"/>
      <c r="K154" s="129"/>
      <c r="L154" s="132"/>
      <c r="M154" s="135"/>
      <c r="N154" s="138"/>
      <c r="O154" s="141"/>
      <c r="P154" s="144"/>
      <c r="Q154" s="147"/>
      <c r="R154" s="150"/>
      <c r="S154" s="153"/>
      <c r="T154" s="156"/>
      <c r="U154" s="76">
        <f t="shared" ref="U154" si="269">SUM(I154:T156)</f>
        <v>0</v>
      </c>
      <c r="V154" s="74">
        <f t="shared" ref="V154" si="270">U154/$H154</f>
        <v>0</v>
      </c>
      <c r="W154" s="74">
        <f t="shared" ref="W154" si="271">I154/$H154</f>
        <v>0</v>
      </c>
      <c r="X154" s="79">
        <f>IF(J154=0,0,J154/$H154)</f>
        <v>0</v>
      </c>
      <c r="Y154" s="82">
        <f t="shared" ref="Y154" si="272">IF(K154=0,0,K154/$H154)</f>
        <v>0</v>
      </c>
      <c r="Z154" s="85">
        <f t="shared" ref="Z154" si="273">IF(L154=0,0,L154/$H154)</f>
        <v>0</v>
      </c>
      <c r="AA154" s="88">
        <f t="shared" ref="AA154" si="274">IF(M154=0,0,M154/$H154)</f>
        <v>0</v>
      </c>
      <c r="AB154" s="91">
        <f>IF(N154=0,0,N154/$H154)</f>
        <v>0</v>
      </c>
      <c r="AC154" s="94">
        <f t="shared" ref="AC154" si="275">IF(O154=0,0,O154/$H154)</f>
        <v>0</v>
      </c>
      <c r="AD154" s="97">
        <f t="shared" ref="AD154" si="276">IF(P154=0,0,P154/$H154)</f>
        <v>0</v>
      </c>
      <c r="AE154" s="100">
        <f t="shared" ref="AE154" si="277">IF(Q154=0,0,Q154/$H154)</f>
        <v>0</v>
      </c>
      <c r="AF154" s="103">
        <f>IF(R154=0,0,R154/$H154)</f>
        <v>0</v>
      </c>
      <c r="AG154" s="106">
        <f>IF(S154=0,0,S154/$H154)</f>
        <v>0</v>
      </c>
      <c r="AH154" s="109">
        <f t="shared" ref="AH154" si="278">IF(T154=0,0,T154/$H154)</f>
        <v>0</v>
      </c>
      <c r="AN154" s="15"/>
    </row>
    <row r="155" spans="1:46" ht="15.75">
      <c r="A155" s="113"/>
      <c r="B155" s="113"/>
      <c r="C155" s="118"/>
      <c r="D155" s="118"/>
      <c r="E155" s="8"/>
      <c r="F155" s="10">
        <f>IF(E155=0,0,VLOOKUP(E155,TC!B$5:C$51,2,FALSE))</f>
        <v>0</v>
      </c>
      <c r="G155" s="10"/>
      <c r="H155" s="121"/>
      <c r="I155" s="124"/>
      <c r="J155" s="127"/>
      <c r="K155" s="130"/>
      <c r="L155" s="133"/>
      <c r="M155" s="136"/>
      <c r="N155" s="139"/>
      <c r="O155" s="142"/>
      <c r="P155" s="145"/>
      <c r="Q155" s="148"/>
      <c r="R155" s="151"/>
      <c r="S155" s="154"/>
      <c r="T155" s="157"/>
      <c r="U155" s="77"/>
      <c r="V155" s="72"/>
      <c r="W155" s="72"/>
      <c r="X155" s="80"/>
      <c r="Y155" s="83"/>
      <c r="Z155" s="86"/>
      <c r="AA155" s="89"/>
      <c r="AB155" s="92"/>
      <c r="AC155" s="95"/>
      <c r="AD155" s="98"/>
      <c r="AE155" s="101"/>
      <c r="AF155" s="104"/>
      <c r="AG155" s="107"/>
      <c r="AH155" s="110"/>
      <c r="AN155" s="15"/>
    </row>
    <row r="156" spans="1:46" ht="16.5" thickBot="1">
      <c r="A156" s="114"/>
      <c r="B156" s="114"/>
      <c r="C156" s="119"/>
      <c r="D156" s="119"/>
      <c r="E156" s="12"/>
      <c r="F156" s="13">
        <f>IF(E156=0,0,VLOOKUP(E156,TC!B$5:C$51,2,FALSE))</f>
        <v>0</v>
      </c>
      <c r="G156" s="13"/>
      <c r="H156" s="122"/>
      <c r="I156" s="125"/>
      <c r="J156" s="128"/>
      <c r="K156" s="131"/>
      <c r="L156" s="134"/>
      <c r="M156" s="137"/>
      <c r="N156" s="140"/>
      <c r="O156" s="143"/>
      <c r="P156" s="146"/>
      <c r="Q156" s="149"/>
      <c r="R156" s="152"/>
      <c r="S156" s="155"/>
      <c r="T156" s="158"/>
      <c r="U156" s="78"/>
      <c r="V156" s="75"/>
      <c r="W156" s="75"/>
      <c r="X156" s="81"/>
      <c r="Y156" s="84"/>
      <c r="Z156" s="87"/>
      <c r="AA156" s="90"/>
      <c r="AB156" s="93"/>
      <c r="AC156" s="96"/>
      <c r="AD156" s="99"/>
      <c r="AE156" s="102"/>
      <c r="AF156" s="105"/>
      <c r="AG156" s="108"/>
      <c r="AH156" s="111"/>
      <c r="AN156" s="15"/>
    </row>
    <row r="157" spans="1:46" ht="15" customHeight="1">
      <c r="A157" s="112" t="s">
        <v>40</v>
      </c>
      <c r="B157" s="112">
        <f>B151+1</f>
        <v>44560</v>
      </c>
      <c r="C157" s="163" t="s">
        <v>23</v>
      </c>
      <c r="D157" s="118"/>
      <c r="E157" s="8"/>
      <c r="F157" s="9">
        <f>IF(E157=0,0,VLOOKUP(E157,TC!B$5:C$51,2,FALSE))</f>
        <v>0</v>
      </c>
      <c r="G157" s="9"/>
      <c r="H157" s="121">
        <v>720</v>
      </c>
      <c r="I157" s="124">
        <f t="shared" ref="I157" si="279">F157*G157+F158*G158+F159*G159</f>
        <v>0</v>
      </c>
      <c r="J157" s="127"/>
      <c r="K157" s="130"/>
      <c r="L157" s="133"/>
      <c r="M157" s="136"/>
      <c r="N157" s="139"/>
      <c r="O157" s="142"/>
      <c r="P157" s="175"/>
      <c r="Q157" s="148"/>
      <c r="R157" s="151"/>
      <c r="S157" s="179"/>
      <c r="T157" s="157"/>
      <c r="U157" s="77">
        <f t="shared" ref="U157" si="280">SUM(I157:T159)</f>
        <v>0</v>
      </c>
      <c r="V157" s="72">
        <f t="shared" ref="V157" si="281">U157/$H157</f>
        <v>0</v>
      </c>
      <c r="W157" s="72">
        <f t="shared" ref="W157" si="282">I157/$H157</f>
        <v>0</v>
      </c>
      <c r="X157" s="80">
        <f>IF(J157=0,0,J157/$H157)</f>
        <v>0</v>
      </c>
      <c r="Y157" s="83">
        <f t="shared" ref="Y157" si="283">IF(K157=0,0,K157/$H157)</f>
        <v>0</v>
      </c>
      <c r="Z157" s="86">
        <f t="shared" ref="Z157" si="284">IF(L157=0,0,L157/$H157)</f>
        <v>0</v>
      </c>
      <c r="AA157" s="89">
        <f t="shared" ref="AA157" si="285">IF(M157=0,0,M157/$H157)</f>
        <v>0</v>
      </c>
      <c r="AB157" s="92">
        <f t="shared" ref="AB157" si="286">IF(N157=0,0,N157/$H157)</f>
        <v>0</v>
      </c>
      <c r="AC157" s="95">
        <f t="shared" ref="AC157" si="287">IF(O157=0,0,O157/$H157)</f>
        <v>0</v>
      </c>
      <c r="AD157" s="98">
        <f t="shared" ref="AD157" si="288">IF(P157=0,0,P157/$H157)</f>
        <v>0</v>
      </c>
      <c r="AE157" s="101">
        <f t="shared" ref="AE157" si="289">IF(Q157=0,0,Q157/$H157)</f>
        <v>0</v>
      </c>
      <c r="AF157" s="104">
        <f>IF(R157=0,0,R157/$H157)</f>
        <v>0</v>
      </c>
      <c r="AG157" s="160">
        <f>IF(S157=0,0,S157/$H157)</f>
        <v>0</v>
      </c>
      <c r="AH157" s="110">
        <f t="shared" ref="AH157" si="290">IF(T157=0,0,T157/$H157)</f>
        <v>0</v>
      </c>
    </row>
    <row r="158" spans="1:46" ht="15">
      <c r="A158" s="113"/>
      <c r="B158" s="113"/>
      <c r="C158" s="164"/>
      <c r="D158" s="118"/>
      <c r="E158" s="8"/>
      <c r="F158" s="10">
        <f>IF(E158=0,0,VLOOKUP(E158,TC!B$5:C$51,2,FALSE))</f>
        <v>0</v>
      </c>
      <c r="G158" s="10"/>
      <c r="H158" s="121"/>
      <c r="I158" s="124"/>
      <c r="J158" s="127"/>
      <c r="K158" s="130"/>
      <c r="L158" s="133"/>
      <c r="M158" s="136"/>
      <c r="N158" s="139"/>
      <c r="O158" s="142"/>
      <c r="P158" s="175"/>
      <c r="Q158" s="148"/>
      <c r="R158" s="151"/>
      <c r="S158" s="154"/>
      <c r="T158" s="157"/>
      <c r="U158" s="77"/>
      <c r="V158" s="72"/>
      <c r="W158" s="72"/>
      <c r="X158" s="80"/>
      <c r="Y158" s="83"/>
      <c r="Z158" s="86"/>
      <c r="AA158" s="89"/>
      <c r="AB158" s="92"/>
      <c r="AC158" s="95"/>
      <c r="AD158" s="98"/>
      <c r="AE158" s="101"/>
      <c r="AF158" s="104"/>
      <c r="AG158" s="107"/>
      <c r="AH158" s="110"/>
    </row>
    <row r="159" spans="1:46" ht="15.75" thickBot="1">
      <c r="A159" s="113"/>
      <c r="B159" s="113"/>
      <c r="C159" s="165"/>
      <c r="D159" s="166"/>
      <c r="E159" s="16"/>
      <c r="F159" s="17">
        <f>IF(E159=0,0,VLOOKUP(E159,TC!B$5:C$51,2,FALSE))</f>
        <v>0</v>
      </c>
      <c r="G159" s="17"/>
      <c r="H159" s="167"/>
      <c r="I159" s="168"/>
      <c r="J159" s="169"/>
      <c r="K159" s="170"/>
      <c r="L159" s="171"/>
      <c r="M159" s="172"/>
      <c r="N159" s="173"/>
      <c r="O159" s="174"/>
      <c r="P159" s="176"/>
      <c r="Q159" s="177"/>
      <c r="R159" s="178"/>
      <c r="S159" s="180"/>
      <c r="T159" s="181"/>
      <c r="U159" s="182"/>
      <c r="V159" s="73"/>
      <c r="W159" s="73"/>
      <c r="X159" s="183"/>
      <c r="Y159" s="184"/>
      <c r="Z159" s="185"/>
      <c r="AA159" s="186"/>
      <c r="AB159" s="187"/>
      <c r="AC159" s="188"/>
      <c r="AD159" s="189"/>
      <c r="AE159" s="190"/>
      <c r="AF159" s="159"/>
      <c r="AG159" s="161"/>
      <c r="AH159" s="162"/>
    </row>
    <row r="160" spans="1:46" ht="15.75" customHeight="1" thickTop="1">
      <c r="A160" s="113"/>
      <c r="B160" s="113"/>
      <c r="C160" s="117" t="s">
        <v>25</v>
      </c>
      <c r="D160" s="117"/>
      <c r="E160" s="24"/>
      <c r="F160" s="25">
        <f>IF(E160=0,0,VLOOKUP(E160,TC!B$5:C$51,2,FALSE))</f>
        <v>0</v>
      </c>
      <c r="G160" s="25"/>
      <c r="H160" s="120">
        <v>720</v>
      </c>
      <c r="I160" s="123">
        <f t="shared" ref="I160" si="291">F160*G160+F161*G161+F162*G162</f>
        <v>0</v>
      </c>
      <c r="J160" s="126"/>
      <c r="K160" s="129"/>
      <c r="L160" s="132"/>
      <c r="M160" s="135"/>
      <c r="N160" s="138"/>
      <c r="O160" s="141"/>
      <c r="P160" s="144"/>
      <c r="Q160" s="147"/>
      <c r="R160" s="150"/>
      <c r="S160" s="153"/>
      <c r="T160" s="156"/>
      <c r="U160" s="76">
        <f t="shared" ref="U160" si="292">SUM(I160:T162)</f>
        <v>0</v>
      </c>
      <c r="V160" s="74">
        <f t="shared" ref="V160" si="293">U160/$H160</f>
        <v>0</v>
      </c>
      <c r="W160" s="74">
        <f t="shared" ref="W160" si="294">I160/$H160</f>
        <v>0</v>
      </c>
      <c r="X160" s="79">
        <f>IF(J160=0,0,J160/$H160)</f>
        <v>0</v>
      </c>
      <c r="Y160" s="82">
        <f t="shared" ref="Y160" si="295">IF(K160=0,0,K160/$H160)</f>
        <v>0</v>
      </c>
      <c r="Z160" s="85">
        <f t="shared" ref="Z160" si="296">IF(L160=0,0,L160/$H160)</f>
        <v>0</v>
      </c>
      <c r="AA160" s="88">
        <f t="shared" ref="AA160" si="297">IF(M160=0,0,M160/$H160)</f>
        <v>0</v>
      </c>
      <c r="AB160" s="91">
        <f>IF(N160=0,0,N160/$H160)</f>
        <v>0</v>
      </c>
      <c r="AC160" s="94">
        <f t="shared" ref="AC160" si="298">IF(O160=0,0,O160/$H160)</f>
        <v>0</v>
      </c>
      <c r="AD160" s="97">
        <f t="shared" ref="AD160" si="299">IF(P160=0,0,P160/$H160)</f>
        <v>0</v>
      </c>
      <c r="AE160" s="100">
        <f t="shared" ref="AE160" si="300">IF(Q160=0,0,Q160/$H160)</f>
        <v>0</v>
      </c>
      <c r="AF160" s="103">
        <f>IF(R160=0,0,R160/$H160)</f>
        <v>0</v>
      </c>
      <c r="AG160" s="106">
        <f>IF(S160=0,0,S160/$H160)</f>
        <v>0</v>
      </c>
      <c r="AH160" s="109">
        <f t="shared" ref="AH160" si="301">IF(T160=0,0,T160/$H160)</f>
        <v>0</v>
      </c>
    </row>
    <row r="161" spans="1:45" ht="15">
      <c r="A161" s="113"/>
      <c r="B161" s="113"/>
      <c r="C161" s="118"/>
      <c r="D161" s="118"/>
      <c r="E161" s="8"/>
      <c r="F161" s="10">
        <f>IF(E161=0,0,VLOOKUP(E161,TC!B$5:C$51,2,FALSE))</f>
        <v>0</v>
      </c>
      <c r="G161" s="10"/>
      <c r="H161" s="121"/>
      <c r="I161" s="124"/>
      <c r="J161" s="127"/>
      <c r="K161" s="130"/>
      <c r="L161" s="133"/>
      <c r="M161" s="136"/>
      <c r="N161" s="139"/>
      <c r="O161" s="142"/>
      <c r="P161" s="145"/>
      <c r="Q161" s="148"/>
      <c r="R161" s="151"/>
      <c r="S161" s="154"/>
      <c r="T161" s="157"/>
      <c r="U161" s="77"/>
      <c r="V161" s="72"/>
      <c r="W161" s="72"/>
      <c r="X161" s="80"/>
      <c r="Y161" s="83"/>
      <c r="Z161" s="86"/>
      <c r="AA161" s="89"/>
      <c r="AB161" s="92"/>
      <c r="AC161" s="95"/>
      <c r="AD161" s="98"/>
      <c r="AE161" s="101"/>
      <c r="AF161" s="104"/>
      <c r="AG161" s="107"/>
      <c r="AH161" s="110"/>
    </row>
    <row r="162" spans="1:45" ht="15.75" thickBot="1">
      <c r="A162" s="114"/>
      <c r="B162" s="114"/>
      <c r="C162" s="119"/>
      <c r="D162" s="119"/>
      <c r="E162" s="12"/>
      <c r="F162" s="13">
        <f>IF(E162=0,0,VLOOKUP(E162,TC!B$5:C$51,2,FALSE))</f>
        <v>0</v>
      </c>
      <c r="G162" s="13"/>
      <c r="H162" s="122"/>
      <c r="I162" s="125"/>
      <c r="J162" s="128"/>
      <c r="K162" s="131"/>
      <c r="L162" s="134"/>
      <c r="M162" s="137"/>
      <c r="N162" s="140"/>
      <c r="O162" s="143"/>
      <c r="P162" s="146"/>
      <c r="Q162" s="149"/>
      <c r="R162" s="152"/>
      <c r="S162" s="155"/>
      <c r="T162" s="158"/>
      <c r="U162" s="78"/>
      <c r="V162" s="75"/>
      <c r="W162" s="75"/>
      <c r="X162" s="81"/>
      <c r="Y162" s="84"/>
      <c r="Z162" s="87"/>
      <c r="AA162" s="90"/>
      <c r="AB162" s="93"/>
      <c r="AC162" s="96"/>
      <c r="AD162" s="99"/>
      <c r="AE162" s="102"/>
      <c r="AF162" s="105"/>
      <c r="AG162" s="108"/>
      <c r="AH162" s="111"/>
    </row>
    <row r="163" spans="1:45" ht="15">
      <c r="A163" s="112" t="s">
        <v>46</v>
      </c>
      <c r="B163" s="112">
        <f>B157+1</f>
        <v>44561</v>
      </c>
      <c r="C163" s="163" t="s">
        <v>23</v>
      </c>
      <c r="D163" s="118"/>
      <c r="E163" s="8"/>
      <c r="F163" s="9">
        <f>IF(E163=0,0,VLOOKUP(E163,TC!B$5:C$51,2,FALSE))</f>
        <v>0</v>
      </c>
      <c r="G163" s="9"/>
      <c r="H163" s="121">
        <v>720</v>
      </c>
      <c r="I163" s="124">
        <f t="shared" ref="I163" si="302">F163*G163+F164*G164+F165*G165</f>
        <v>0</v>
      </c>
      <c r="J163" s="127"/>
      <c r="K163" s="130"/>
      <c r="L163" s="133"/>
      <c r="M163" s="136"/>
      <c r="N163" s="139"/>
      <c r="O163" s="142"/>
      <c r="P163" s="175"/>
      <c r="Q163" s="148"/>
      <c r="R163" s="151"/>
      <c r="S163" s="179"/>
      <c r="T163" s="157"/>
      <c r="U163" s="77">
        <f t="shared" ref="U163" si="303">SUM(I163:T165)</f>
        <v>0</v>
      </c>
      <c r="V163" s="72">
        <f t="shared" ref="V163" si="304">U163/$H163</f>
        <v>0</v>
      </c>
      <c r="W163" s="72">
        <f t="shared" ref="W163" si="305">I163/$H163</f>
        <v>0</v>
      </c>
      <c r="X163" s="80">
        <f>IF(J163=0,0,J163/$H163)</f>
        <v>0</v>
      </c>
      <c r="Y163" s="83">
        <f t="shared" ref="Y163" si="306">IF(K163=0,0,K163/$H163)</f>
        <v>0</v>
      </c>
      <c r="Z163" s="86">
        <f t="shared" ref="Z163" si="307">IF(L163=0,0,L163/$H163)</f>
        <v>0</v>
      </c>
      <c r="AA163" s="89">
        <f t="shared" ref="AA163" si="308">IF(M163=0,0,M163/$H163)</f>
        <v>0</v>
      </c>
      <c r="AB163" s="92">
        <f t="shared" ref="AB163" si="309">IF(N163=0,0,N163/$H163)</f>
        <v>0</v>
      </c>
      <c r="AC163" s="95">
        <f t="shared" ref="AC163" si="310">IF(O163=0,0,O163/$H163)</f>
        <v>0</v>
      </c>
      <c r="AD163" s="98">
        <f t="shared" ref="AD163" si="311">IF(P163=0,0,P163/$H163)</f>
        <v>0</v>
      </c>
      <c r="AE163" s="101">
        <f t="shared" ref="AE163" si="312">IF(Q163=0,0,Q163/$H163)</f>
        <v>0</v>
      </c>
      <c r="AF163" s="104">
        <f>IF(R163=0,0,R163/$H163)</f>
        <v>0</v>
      </c>
      <c r="AG163" s="160">
        <f>IF(S163=0,0,S163/$H163)</f>
        <v>0</v>
      </c>
      <c r="AH163" s="110">
        <f t="shared" ref="AH163" si="313">IF(T163=0,0,T163/$H163)</f>
        <v>0</v>
      </c>
    </row>
    <row r="164" spans="1:45" ht="15">
      <c r="A164" s="113"/>
      <c r="B164" s="113"/>
      <c r="C164" s="164"/>
      <c r="D164" s="118"/>
      <c r="E164" s="8"/>
      <c r="F164" s="10">
        <f>IF(E164=0,0,VLOOKUP(E164,TC!B$5:C$51,2,FALSE))</f>
        <v>0</v>
      </c>
      <c r="G164" s="10"/>
      <c r="H164" s="121"/>
      <c r="I164" s="124"/>
      <c r="J164" s="127"/>
      <c r="K164" s="130"/>
      <c r="L164" s="133"/>
      <c r="M164" s="136"/>
      <c r="N164" s="139"/>
      <c r="O164" s="142"/>
      <c r="P164" s="175"/>
      <c r="Q164" s="148"/>
      <c r="R164" s="151"/>
      <c r="S164" s="154"/>
      <c r="T164" s="157"/>
      <c r="U164" s="77"/>
      <c r="V164" s="72"/>
      <c r="W164" s="72"/>
      <c r="X164" s="80"/>
      <c r="Y164" s="83"/>
      <c r="Z164" s="86"/>
      <c r="AA164" s="89"/>
      <c r="AB164" s="92"/>
      <c r="AC164" s="95"/>
      <c r="AD164" s="98"/>
      <c r="AE164" s="101"/>
      <c r="AF164" s="104"/>
      <c r="AG164" s="107"/>
      <c r="AH164" s="110"/>
    </row>
    <row r="165" spans="1:45" ht="15.75" thickBot="1">
      <c r="A165" s="113"/>
      <c r="B165" s="113"/>
      <c r="C165" s="165"/>
      <c r="D165" s="166"/>
      <c r="E165" s="16"/>
      <c r="F165" s="17">
        <f>IF(E165=0,0,VLOOKUP(E165,TC!B$5:C$51,2,FALSE))</f>
        <v>0</v>
      </c>
      <c r="G165" s="17"/>
      <c r="H165" s="167"/>
      <c r="I165" s="168"/>
      <c r="J165" s="169"/>
      <c r="K165" s="170"/>
      <c r="L165" s="171"/>
      <c r="M165" s="172"/>
      <c r="N165" s="173"/>
      <c r="O165" s="174"/>
      <c r="P165" s="176"/>
      <c r="Q165" s="177"/>
      <c r="R165" s="178"/>
      <c r="S165" s="180"/>
      <c r="T165" s="181"/>
      <c r="U165" s="182"/>
      <c r="V165" s="73"/>
      <c r="W165" s="73"/>
      <c r="X165" s="183"/>
      <c r="Y165" s="184"/>
      <c r="Z165" s="185"/>
      <c r="AA165" s="186"/>
      <c r="AB165" s="187"/>
      <c r="AC165" s="188"/>
      <c r="AD165" s="189"/>
      <c r="AE165" s="190"/>
      <c r="AF165" s="159"/>
      <c r="AG165" s="161"/>
      <c r="AH165" s="162"/>
      <c r="AI165"/>
      <c r="AJ165"/>
      <c r="AK165"/>
      <c r="AL165"/>
      <c r="AM165"/>
      <c r="AO165"/>
      <c r="AP165"/>
      <c r="AQ165"/>
      <c r="AR165"/>
      <c r="AS165"/>
    </row>
    <row r="166" spans="1:45" ht="15.75" thickTop="1">
      <c r="A166" s="113"/>
      <c r="B166" s="113"/>
      <c r="C166" s="117" t="s">
        <v>25</v>
      </c>
      <c r="D166" s="117"/>
      <c r="E166" s="24"/>
      <c r="F166" s="25">
        <f>IF(E166=0,0,VLOOKUP(E166,TC!B$5:C$51,2,FALSE))</f>
        <v>0</v>
      </c>
      <c r="G166" s="25"/>
      <c r="H166" s="120">
        <v>720</v>
      </c>
      <c r="I166" s="123">
        <f t="shared" ref="I166" si="314">F166*G166+F167*G167+F168*G168</f>
        <v>0</v>
      </c>
      <c r="J166" s="126"/>
      <c r="K166" s="129"/>
      <c r="L166" s="132"/>
      <c r="M166" s="135"/>
      <c r="N166" s="138"/>
      <c r="O166" s="141"/>
      <c r="P166" s="144"/>
      <c r="Q166" s="147"/>
      <c r="R166" s="150"/>
      <c r="S166" s="153"/>
      <c r="T166" s="156"/>
      <c r="U166" s="76">
        <f t="shared" ref="U166" si="315">SUM(I166:T168)</f>
        <v>0</v>
      </c>
      <c r="V166" s="74">
        <f t="shared" ref="V166" si="316">U166/$H166</f>
        <v>0</v>
      </c>
      <c r="W166" s="74">
        <f t="shared" ref="W166" si="317">I166/$H166</f>
        <v>0</v>
      </c>
      <c r="X166" s="79">
        <f>IF(J166=0,0,J166/$H166)</f>
        <v>0</v>
      </c>
      <c r="Y166" s="82">
        <f t="shared" ref="Y166" si="318">IF(K166=0,0,K166/$H166)</f>
        <v>0</v>
      </c>
      <c r="Z166" s="85">
        <f t="shared" ref="Z166" si="319">IF(L166=0,0,L166/$H166)</f>
        <v>0</v>
      </c>
      <c r="AA166" s="88">
        <f t="shared" ref="AA166" si="320">IF(M166=0,0,M166/$H166)</f>
        <v>0</v>
      </c>
      <c r="AB166" s="91">
        <f>IF(N166=0,0,N166/$H166)</f>
        <v>0</v>
      </c>
      <c r="AC166" s="94">
        <f t="shared" ref="AC166" si="321">IF(O166=0,0,O166/$H166)</f>
        <v>0</v>
      </c>
      <c r="AD166" s="97">
        <f t="shared" ref="AD166" si="322">IF(P166=0,0,P166/$H166)</f>
        <v>0</v>
      </c>
      <c r="AE166" s="100">
        <f t="shared" ref="AE166" si="323">IF(Q166=0,0,Q166/$H166)</f>
        <v>0</v>
      </c>
      <c r="AF166" s="103">
        <f>IF(R166=0,0,R166/$H166)</f>
        <v>0</v>
      </c>
      <c r="AG166" s="106">
        <f>IF(S166=0,0,S166/$H166)</f>
        <v>0</v>
      </c>
      <c r="AH166" s="109">
        <f t="shared" ref="AH166" si="324">IF(T166=0,0,T166/$H166)</f>
        <v>0</v>
      </c>
    </row>
    <row r="167" spans="1:45" ht="15">
      <c r="A167" s="113"/>
      <c r="B167" s="113"/>
      <c r="C167" s="118"/>
      <c r="D167" s="118"/>
      <c r="E167" s="8"/>
      <c r="F167" s="10">
        <f>IF(E167=0,0,VLOOKUP(E167,TC!B$5:C$51,2,FALSE))</f>
        <v>0</v>
      </c>
      <c r="G167" s="10"/>
      <c r="H167" s="121"/>
      <c r="I167" s="124"/>
      <c r="J167" s="127"/>
      <c r="K167" s="130"/>
      <c r="L167" s="133"/>
      <c r="M167" s="136"/>
      <c r="N167" s="139"/>
      <c r="O167" s="142"/>
      <c r="P167" s="145"/>
      <c r="Q167" s="148"/>
      <c r="R167" s="151"/>
      <c r="S167" s="154"/>
      <c r="T167" s="157"/>
      <c r="U167" s="77"/>
      <c r="V167" s="72"/>
      <c r="W167" s="72"/>
      <c r="X167" s="80"/>
      <c r="Y167" s="83"/>
      <c r="Z167" s="86"/>
      <c r="AA167" s="89"/>
      <c r="AB167" s="92"/>
      <c r="AC167" s="95"/>
      <c r="AD167" s="98"/>
      <c r="AE167" s="101"/>
      <c r="AF167" s="104"/>
      <c r="AG167" s="107"/>
      <c r="AH167" s="110"/>
    </row>
    <row r="168" spans="1:45" ht="15.75" thickBot="1">
      <c r="A168" s="114"/>
      <c r="B168" s="114"/>
      <c r="C168" s="119"/>
      <c r="D168" s="119"/>
      <c r="E168" s="12"/>
      <c r="F168" s="13">
        <f>IF(E168=0,0,VLOOKUP(E168,TC!B$5:C$51,2,FALSE))</f>
        <v>0</v>
      </c>
      <c r="G168" s="13"/>
      <c r="H168" s="122"/>
      <c r="I168" s="125"/>
      <c r="J168" s="128"/>
      <c r="K168" s="131"/>
      <c r="L168" s="134"/>
      <c r="M168" s="137"/>
      <c r="N168" s="140"/>
      <c r="O168" s="143"/>
      <c r="P168" s="146"/>
      <c r="Q168" s="149"/>
      <c r="R168" s="152"/>
      <c r="S168" s="155"/>
      <c r="T168" s="158"/>
      <c r="U168" s="78"/>
      <c r="V168" s="75"/>
      <c r="W168" s="75"/>
      <c r="X168" s="81"/>
      <c r="Y168" s="84"/>
      <c r="Z168" s="87"/>
      <c r="AA168" s="90"/>
      <c r="AB168" s="93"/>
      <c r="AC168" s="96"/>
      <c r="AD168" s="99"/>
      <c r="AE168" s="102"/>
      <c r="AF168" s="105"/>
      <c r="AG168" s="108"/>
      <c r="AH168" s="111"/>
    </row>
    <row r="169" spans="1:45" ht="19.5" thickBot="1">
      <c r="V169" s="62"/>
      <c r="W169" s="62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</row>
    <row r="170" spans="1:45" ht="29.25" customHeight="1" thickBot="1">
      <c r="V170" s="29">
        <f t="shared" ref="V170:AH170" si="325">AVERAGE(V7:V150)</f>
        <v>0</v>
      </c>
      <c r="W170" s="29">
        <f t="shared" ref="W170" si="326">AVERAGE(W7:W150)</f>
        <v>0</v>
      </c>
      <c r="X170" s="30">
        <f t="shared" si="325"/>
        <v>0</v>
      </c>
      <c r="Y170" s="31">
        <f t="shared" si="325"/>
        <v>0</v>
      </c>
      <c r="Z170" s="32">
        <f t="shared" si="325"/>
        <v>0</v>
      </c>
      <c r="AA170" s="33">
        <f t="shared" si="325"/>
        <v>0</v>
      </c>
      <c r="AB170" s="34">
        <f t="shared" si="325"/>
        <v>0</v>
      </c>
      <c r="AC170" s="35">
        <f t="shared" si="325"/>
        <v>0</v>
      </c>
      <c r="AD170" s="36">
        <f t="shared" si="325"/>
        <v>0</v>
      </c>
      <c r="AE170" s="37">
        <f t="shared" si="325"/>
        <v>0</v>
      </c>
      <c r="AF170" s="38">
        <f t="shared" si="325"/>
        <v>0</v>
      </c>
      <c r="AG170" s="28">
        <f t="shared" si="325"/>
        <v>0</v>
      </c>
      <c r="AH170" s="39">
        <f t="shared" si="325"/>
        <v>0</v>
      </c>
    </row>
  </sheetData>
  <mergeCells count="1644">
    <mergeCell ref="AF160:AF162"/>
    <mergeCell ref="T160:T162"/>
    <mergeCell ref="U160:U162"/>
    <mergeCell ref="V160:V162"/>
    <mergeCell ref="X160:X162"/>
    <mergeCell ref="Y160:Y162"/>
    <mergeCell ref="Z160:Z162"/>
    <mergeCell ref="N160:N162"/>
    <mergeCell ref="O160:O162"/>
    <mergeCell ref="P160:P162"/>
    <mergeCell ref="Q160:Q162"/>
    <mergeCell ref="R160:R162"/>
    <mergeCell ref="S160:S162"/>
    <mergeCell ref="AG157:AG159"/>
    <mergeCell ref="W160:W162"/>
    <mergeCell ref="AH157:AH159"/>
    <mergeCell ref="C160:C162"/>
    <mergeCell ref="D160:D162"/>
    <mergeCell ref="H160:H162"/>
    <mergeCell ref="I160:I162"/>
    <mergeCell ref="J160:J162"/>
    <mergeCell ref="K160:K162"/>
    <mergeCell ref="L160:L162"/>
    <mergeCell ref="M160:M162"/>
    <mergeCell ref="AA157:AA159"/>
    <mergeCell ref="AB157:AB159"/>
    <mergeCell ref="AC157:AC159"/>
    <mergeCell ref="AD157:AD159"/>
    <mergeCell ref="AE157:AE159"/>
    <mergeCell ref="AF157:AF159"/>
    <mergeCell ref="T157:T159"/>
    <mergeCell ref="U157:U159"/>
    <mergeCell ref="V157:V159"/>
    <mergeCell ref="X157:X159"/>
    <mergeCell ref="Y157:Y159"/>
    <mergeCell ref="Z157:Z159"/>
    <mergeCell ref="N157:N159"/>
    <mergeCell ref="O157:O159"/>
    <mergeCell ref="P157:P159"/>
    <mergeCell ref="Q157:Q159"/>
    <mergeCell ref="R157:R159"/>
    <mergeCell ref="S157:S159"/>
    <mergeCell ref="AG160:AG162"/>
    <mergeCell ref="AH160:AH162"/>
    <mergeCell ref="AA160:AA162"/>
    <mergeCell ref="AB160:AB162"/>
    <mergeCell ref="C157:C159"/>
    <mergeCell ref="D157:D159"/>
    <mergeCell ref="H157:H159"/>
    <mergeCell ref="I157:I159"/>
    <mergeCell ref="J157:J159"/>
    <mergeCell ref="K157:K159"/>
    <mergeCell ref="L157:L159"/>
    <mergeCell ref="M157:M159"/>
    <mergeCell ref="AA154:AA156"/>
    <mergeCell ref="AB154:AB156"/>
    <mergeCell ref="AC154:AC156"/>
    <mergeCell ref="AD154:AD156"/>
    <mergeCell ref="AE154:AE156"/>
    <mergeCell ref="AF154:AF156"/>
    <mergeCell ref="T154:T156"/>
    <mergeCell ref="U154:U156"/>
    <mergeCell ref="V154:V156"/>
    <mergeCell ref="X154:X156"/>
    <mergeCell ref="Y154:Y156"/>
    <mergeCell ref="Z154:Z156"/>
    <mergeCell ref="N154:N156"/>
    <mergeCell ref="O154:O156"/>
    <mergeCell ref="P154:P156"/>
    <mergeCell ref="Q154:Q156"/>
    <mergeCell ref="R154:R156"/>
    <mergeCell ref="S154:S156"/>
    <mergeCell ref="W157:W159"/>
    <mergeCell ref="AG151:AG153"/>
    <mergeCell ref="AH151:AH153"/>
    <mergeCell ref="C154:C156"/>
    <mergeCell ref="D154:D156"/>
    <mergeCell ref="H154:H156"/>
    <mergeCell ref="I154:I156"/>
    <mergeCell ref="J154:J156"/>
    <mergeCell ref="K154:K156"/>
    <mergeCell ref="L154:L156"/>
    <mergeCell ref="M154:M156"/>
    <mergeCell ref="AA151:AA153"/>
    <mergeCell ref="AB151:AB153"/>
    <mergeCell ref="AC151:AC153"/>
    <mergeCell ref="AD151:AD153"/>
    <mergeCell ref="AE151:AE153"/>
    <mergeCell ref="AF151:AF153"/>
    <mergeCell ref="T151:T153"/>
    <mergeCell ref="U151:U153"/>
    <mergeCell ref="V151:V153"/>
    <mergeCell ref="X151:X153"/>
    <mergeCell ref="Y151:Y153"/>
    <mergeCell ref="Z151:Z153"/>
    <mergeCell ref="N151:N153"/>
    <mergeCell ref="O151:O153"/>
    <mergeCell ref="P151:P153"/>
    <mergeCell ref="Q151:Q153"/>
    <mergeCell ref="R151:R153"/>
    <mergeCell ref="S151:S153"/>
    <mergeCell ref="AG154:AG156"/>
    <mergeCell ref="AH154:AH156"/>
    <mergeCell ref="W151:W153"/>
    <mergeCell ref="W154:W156"/>
    <mergeCell ref="A157:A162"/>
    <mergeCell ref="B157:B162"/>
    <mergeCell ref="C151:C153"/>
    <mergeCell ref="D151:D153"/>
    <mergeCell ref="H151:H153"/>
    <mergeCell ref="I151:I153"/>
    <mergeCell ref="AE148:AE150"/>
    <mergeCell ref="AF148:AF150"/>
    <mergeCell ref="AG148:AG150"/>
    <mergeCell ref="AH148:AH150"/>
    <mergeCell ref="A151:A156"/>
    <mergeCell ref="B151:B156"/>
    <mergeCell ref="J151:J153"/>
    <mergeCell ref="K151:K153"/>
    <mergeCell ref="L151:L153"/>
    <mergeCell ref="M151:M153"/>
    <mergeCell ref="Y148:Y150"/>
    <mergeCell ref="Z148:Z150"/>
    <mergeCell ref="AA148:AA150"/>
    <mergeCell ref="AB148:AB150"/>
    <mergeCell ref="AC148:AC150"/>
    <mergeCell ref="AD148:AD150"/>
    <mergeCell ref="R148:R150"/>
    <mergeCell ref="S148:S150"/>
    <mergeCell ref="T148:T150"/>
    <mergeCell ref="U148:U150"/>
    <mergeCell ref="V148:V150"/>
    <mergeCell ref="X148:X150"/>
    <mergeCell ref="L148:L150"/>
    <mergeCell ref="M148:M150"/>
    <mergeCell ref="N148:N150"/>
    <mergeCell ref="O148:O150"/>
    <mergeCell ref="AH145:AH147"/>
    <mergeCell ref="AI145:AI147"/>
    <mergeCell ref="C148:C150"/>
    <mergeCell ref="D148:D150"/>
    <mergeCell ref="H148:H150"/>
    <mergeCell ref="I148:I150"/>
    <mergeCell ref="J148:J150"/>
    <mergeCell ref="K148:K150"/>
    <mergeCell ref="Z145:Z147"/>
    <mergeCell ref="AA145:AA147"/>
    <mergeCell ref="AB145:AB147"/>
    <mergeCell ref="AC145:AC147"/>
    <mergeCell ref="AD145:AD147"/>
    <mergeCell ref="AE145:AE147"/>
    <mergeCell ref="S145:S147"/>
    <mergeCell ref="T145:T147"/>
    <mergeCell ref="U145:U147"/>
    <mergeCell ref="V145:V147"/>
    <mergeCell ref="X145:X147"/>
    <mergeCell ref="Y145:Y147"/>
    <mergeCell ref="M145:M147"/>
    <mergeCell ref="N145:N147"/>
    <mergeCell ref="O145:O147"/>
    <mergeCell ref="P145:P147"/>
    <mergeCell ref="Q145:Q147"/>
    <mergeCell ref="R145:R147"/>
    <mergeCell ref="W145:W147"/>
    <mergeCell ref="W148:W150"/>
    <mergeCell ref="A145:A150"/>
    <mergeCell ref="B145:B150"/>
    <mergeCell ref="C145:C147"/>
    <mergeCell ref="D145:D147"/>
    <mergeCell ref="H145:H147"/>
    <mergeCell ref="I145:I147"/>
    <mergeCell ref="J145:J147"/>
    <mergeCell ref="K145:K147"/>
    <mergeCell ref="L145:L147"/>
    <mergeCell ref="AB142:AB144"/>
    <mergeCell ref="AC142:AC144"/>
    <mergeCell ref="AD142:AD144"/>
    <mergeCell ref="AE142:AE144"/>
    <mergeCell ref="AF142:AF144"/>
    <mergeCell ref="AG142:AG144"/>
    <mergeCell ref="U142:U144"/>
    <mergeCell ref="V142:V144"/>
    <mergeCell ref="X142:X144"/>
    <mergeCell ref="Y142:Y144"/>
    <mergeCell ref="Z142:Z144"/>
    <mergeCell ref="AA142:AA144"/>
    <mergeCell ref="O142:O144"/>
    <mergeCell ref="P142:P144"/>
    <mergeCell ref="Q142:Q144"/>
    <mergeCell ref="R142:R144"/>
    <mergeCell ref="S142:S144"/>
    <mergeCell ref="T142:T144"/>
    <mergeCell ref="P148:P150"/>
    <mergeCell ref="Q148:Q150"/>
    <mergeCell ref="AF145:AF147"/>
    <mergeCell ref="AG145:AG147"/>
    <mergeCell ref="W142:W144"/>
    <mergeCell ref="AH142:AH144"/>
    <mergeCell ref="AI139:AI141"/>
    <mergeCell ref="C142:C144"/>
    <mergeCell ref="D142:D144"/>
    <mergeCell ref="H142:H144"/>
    <mergeCell ref="I142:I144"/>
    <mergeCell ref="J142:J144"/>
    <mergeCell ref="K142:K144"/>
    <mergeCell ref="L142:L144"/>
    <mergeCell ref="M142:M144"/>
    <mergeCell ref="N142:N144"/>
    <mergeCell ref="AC139:AC141"/>
    <mergeCell ref="AD139:AD141"/>
    <mergeCell ref="AE139:AE141"/>
    <mergeCell ref="AF139:AF141"/>
    <mergeCell ref="AG139:AG141"/>
    <mergeCell ref="AH139:AH141"/>
    <mergeCell ref="V139:V141"/>
    <mergeCell ref="X139:X141"/>
    <mergeCell ref="Y139:Y141"/>
    <mergeCell ref="Z139:Z141"/>
    <mergeCell ref="AA139:AA141"/>
    <mergeCell ref="AB139:AB141"/>
    <mergeCell ref="P139:P141"/>
    <mergeCell ref="Q139:Q141"/>
    <mergeCell ref="R139:R141"/>
    <mergeCell ref="S139:S141"/>
    <mergeCell ref="T139:T141"/>
    <mergeCell ref="U139:U141"/>
    <mergeCell ref="J139:J141"/>
    <mergeCell ref="K139:K141"/>
    <mergeCell ref="L139:L141"/>
    <mergeCell ref="N139:N141"/>
    <mergeCell ref="O139:O141"/>
    <mergeCell ref="AE136:AE138"/>
    <mergeCell ref="AF136:AF138"/>
    <mergeCell ref="AG136:AG138"/>
    <mergeCell ref="AH136:AH138"/>
    <mergeCell ref="C139:C141"/>
    <mergeCell ref="D139:D141"/>
    <mergeCell ref="H139:H141"/>
    <mergeCell ref="I139:I141"/>
    <mergeCell ref="Y136:Y138"/>
    <mergeCell ref="Z136:Z138"/>
    <mergeCell ref="AA136:AA138"/>
    <mergeCell ref="AB136:AB138"/>
    <mergeCell ref="AC136:AC138"/>
    <mergeCell ref="AD136:AD138"/>
    <mergeCell ref="R136:R138"/>
    <mergeCell ref="S136:S138"/>
    <mergeCell ref="T136:T138"/>
    <mergeCell ref="U136:U138"/>
    <mergeCell ref="V136:V138"/>
    <mergeCell ref="X136:X138"/>
    <mergeCell ref="L136:L138"/>
    <mergeCell ref="M136:M138"/>
    <mergeCell ref="N136:N138"/>
    <mergeCell ref="O136:O138"/>
    <mergeCell ref="P136:P138"/>
    <mergeCell ref="Q136:Q138"/>
    <mergeCell ref="M139:M141"/>
    <mergeCell ref="W139:W141"/>
    <mergeCell ref="AH133:AH135"/>
    <mergeCell ref="AI133:AI135"/>
    <mergeCell ref="C136:C138"/>
    <mergeCell ref="D136:D138"/>
    <mergeCell ref="H136:H138"/>
    <mergeCell ref="I136:I138"/>
    <mergeCell ref="J136:J138"/>
    <mergeCell ref="K136:K138"/>
    <mergeCell ref="Z133:Z135"/>
    <mergeCell ref="AA133:AA135"/>
    <mergeCell ref="AB133:AB135"/>
    <mergeCell ref="AC133:AC135"/>
    <mergeCell ref="AD133:AD135"/>
    <mergeCell ref="AE133:AE135"/>
    <mergeCell ref="S133:S135"/>
    <mergeCell ref="T133:T135"/>
    <mergeCell ref="U133:U135"/>
    <mergeCell ref="V133:V135"/>
    <mergeCell ref="X133:X135"/>
    <mergeCell ref="Y133:Y135"/>
    <mergeCell ref="M133:M135"/>
    <mergeCell ref="N133:N135"/>
    <mergeCell ref="O133:O135"/>
    <mergeCell ref="P133:P135"/>
    <mergeCell ref="Q133:Q135"/>
    <mergeCell ref="R133:R135"/>
    <mergeCell ref="B133:B138"/>
    <mergeCell ref="C133:C135"/>
    <mergeCell ref="D133:D135"/>
    <mergeCell ref="H133:H135"/>
    <mergeCell ref="I133:I135"/>
    <mergeCell ref="J133:J135"/>
    <mergeCell ref="K133:K135"/>
    <mergeCell ref="L133:L135"/>
    <mergeCell ref="AB130:AB132"/>
    <mergeCell ref="AC130:AC132"/>
    <mergeCell ref="AD130:AD132"/>
    <mergeCell ref="AE130:AE132"/>
    <mergeCell ref="AF130:AF132"/>
    <mergeCell ref="AG130:AG132"/>
    <mergeCell ref="U130:U132"/>
    <mergeCell ref="V130:V132"/>
    <mergeCell ref="X130:X132"/>
    <mergeCell ref="Y130:Y132"/>
    <mergeCell ref="Z130:Z132"/>
    <mergeCell ref="AA130:AA132"/>
    <mergeCell ref="O130:O132"/>
    <mergeCell ref="P130:P132"/>
    <mergeCell ref="Q130:Q132"/>
    <mergeCell ref="R130:R132"/>
    <mergeCell ref="S130:S132"/>
    <mergeCell ref="T130:T132"/>
    <mergeCell ref="AF133:AF135"/>
    <mergeCell ref="AG133:AG135"/>
    <mergeCell ref="W130:W132"/>
    <mergeCell ref="W133:W135"/>
    <mergeCell ref="W136:W138"/>
    <mergeCell ref="AH130:AH132"/>
    <mergeCell ref="AI127:AI129"/>
    <mergeCell ref="C130:C132"/>
    <mergeCell ref="D130:D132"/>
    <mergeCell ref="H130:H132"/>
    <mergeCell ref="I130:I132"/>
    <mergeCell ref="J130:J132"/>
    <mergeCell ref="K130:K132"/>
    <mergeCell ref="L130:L132"/>
    <mergeCell ref="M130:M132"/>
    <mergeCell ref="N130:N132"/>
    <mergeCell ref="AC127:AC129"/>
    <mergeCell ref="AD127:AD129"/>
    <mergeCell ref="AE127:AE129"/>
    <mergeCell ref="AF127:AF129"/>
    <mergeCell ref="AG127:AG129"/>
    <mergeCell ref="AH127:AH129"/>
    <mergeCell ref="V127:V129"/>
    <mergeCell ref="X127:X129"/>
    <mergeCell ref="Y127:Y129"/>
    <mergeCell ref="Z127:Z129"/>
    <mergeCell ref="AA127:AA129"/>
    <mergeCell ref="AB127:AB129"/>
    <mergeCell ref="P127:P129"/>
    <mergeCell ref="Q127:Q129"/>
    <mergeCell ref="R127:R129"/>
    <mergeCell ref="S127:S129"/>
    <mergeCell ref="T127:T129"/>
    <mergeCell ref="U127:U129"/>
    <mergeCell ref="J127:J129"/>
    <mergeCell ref="K127:K129"/>
    <mergeCell ref="L127:L129"/>
    <mergeCell ref="N127:N129"/>
    <mergeCell ref="O127:O129"/>
    <mergeCell ref="AE124:AE126"/>
    <mergeCell ref="AF124:AF126"/>
    <mergeCell ref="AG124:AG126"/>
    <mergeCell ref="AH124:AH126"/>
    <mergeCell ref="C127:C129"/>
    <mergeCell ref="D127:D129"/>
    <mergeCell ref="H127:H129"/>
    <mergeCell ref="I127:I129"/>
    <mergeCell ref="Y124:Y126"/>
    <mergeCell ref="Z124:Z126"/>
    <mergeCell ref="AA124:AA126"/>
    <mergeCell ref="AB124:AB126"/>
    <mergeCell ref="AC124:AC126"/>
    <mergeCell ref="AD124:AD126"/>
    <mergeCell ref="R124:R126"/>
    <mergeCell ref="S124:S126"/>
    <mergeCell ref="T124:T126"/>
    <mergeCell ref="U124:U126"/>
    <mergeCell ref="V124:V126"/>
    <mergeCell ref="X124:X126"/>
    <mergeCell ref="L124:L126"/>
    <mergeCell ref="M124:M126"/>
    <mergeCell ref="N124:N126"/>
    <mergeCell ref="O124:O126"/>
    <mergeCell ref="P124:P126"/>
    <mergeCell ref="Q124:Q126"/>
    <mergeCell ref="M127:M129"/>
    <mergeCell ref="W127:W129"/>
    <mergeCell ref="AH121:AH123"/>
    <mergeCell ref="AI121:AI123"/>
    <mergeCell ref="C124:C126"/>
    <mergeCell ref="D124:D126"/>
    <mergeCell ref="H124:H126"/>
    <mergeCell ref="I124:I126"/>
    <mergeCell ref="J124:J126"/>
    <mergeCell ref="K124:K126"/>
    <mergeCell ref="Z121:Z123"/>
    <mergeCell ref="AA121:AA123"/>
    <mergeCell ref="AB121:AB123"/>
    <mergeCell ref="AC121:AC123"/>
    <mergeCell ref="AD121:AD123"/>
    <mergeCell ref="AE121:AE123"/>
    <mergeCell ref="S121:S123"/>
    <mergeCell ref="T121:T123"/>
    <mergeCell ref="U121:U123"/>
    <mergeCell ref="V121:V123"/>
    <mergeCell ref="X121:X123"/>
    <mergeCell ref="Y121:Y123"/>
    <mergeCell ref="M121:M123"/>
    <mergeCell ref="N121:N123"/>
    <mergeCell ref="O121:O123"/>
    <mergeCell ref="P121:P123"/>
    <mergeCell ref="Q121:Q123"/>
    <mergeCell ref="R121:R123"/>
    <mergeCell ref="B121:B126"/>
    <mergeCell ref="C121:C123"/>
    <mergeCell ref="D121:D123"/>
    <mergeCell ref="H121:H123"/>
    <mergeCell ref="I121:I123"/>
    <mergeCell ref="J121:J123"/>
    <mergeCell ref="K121:K123"/>
    <mergeCell ref="L121:L123"/>
    <mergeCell ref="AB118:AB120"/>
    <mergeCell ref="AC118:AC120"/>
    <mergeCell ref="AD118:AD120"/>
    <mergeCell ref="AE118:AE120"/>
    <mergeCell ref="AF118:AF120"/>
    <mergeCell ref="AG118:AG120"/>
    <mergeCell ref="U118:U120"/>
    <mergeCell ref="V118:V120"/>
    <mergeCell ref="X118:X120"/>
    <mergeCell ref="Y118:Y120"/>
    <mergeCell ref="Z118:Z120"/>
    <mergeCell ref="AA118:AA120"/>
    <mergeCell ref="O118:O120"/>
    <mergeCell ref="P118:P120"/>
    <mergeCell ref="Q118:Q120"/>
    <mergeCell ref="R118:R120"/>
    <mergeCell ref="S118:S120"/>
    <mergeCell ref="T118:T120"/>
    <mergeCell ref="AF121:AF123"/>
    <mergeCell ref="AG121:AG123"/>
    <mergeCell ref="W118:W120"/>
    <mergeCell ref="W121:W123"/>
    <mergeCell ref="W124:W126"/>
    <mergeCell ref="AH118:AH120"/>
    <mergeCell ref="AI115:AI117"/>
    <mergeCell ref="C118:C120"/>
    <mergeCell ref="D118:D120"/>
    <mergeCell ref="H118:H120"/>
    <mergeCell ref="I118:I120"/>
    <mergeCell ref="J118:J120"/>
    <mergeCell ref="K118:K120"/>
    <mergeCell ref="L118:L120"/>
    <mergeCell ref="M118:M120"/>
    <mergeCell ref="N118:N120"/>
    <mergeCell ref="AC115:AC117"/>
    <mergeCell ref="AD115:AD117"/>
    <mergeCell ref="AE115:AE117"/>
    <mergeCell ref="AF115:AF117"/>
    <mergeCell ref="AG115:AG117"/>
    <mergeCell ref="AH115:AH117"/>
    <mergeCell ref="V115:V117"/>
    <mergeCell ref="X115:X117"/>
    <mergeCell ref="Y115:Y117"/>
    <mergeCell ref="Z115:Z117"/>
    <mergeCell ref="AA115:AA117"/>
    <mergeCell ref="AB115:AB117"/>
    <mergeCell ref="P115:P117"/>
    <mergeCell ref="Q115:Q117"/>
    <mergeCell ref="R115:R117"/>
    <mergeCell ref="S115:S117"/>
    <mergeCell ref="T115:T117"/>
    <mergeCell ref="U115:U117"/>
    <mergeCell ref="J115:J117"/>
    <mergeCell ref="K115:K117"/>
    <mergeCell ref="L115:L117"/>
    <mergeCell ref="H115:H117"/>
    <mergeCell ref="I115:I117"/>
    <mergeCell ref="Y112:Y114"/>
    <mergeCell ref="Z112:Z114"/>
    <mergeCell ref="AA112:AA114"/>
    <mergeCell ref="AB112:AB114"/>
    <mergeCell ref="AC112:AC114"/>
    <mergeCell ref="AD112:AD114"/>
    <mergeCell ref="R112:R114"/>
    <mergeCell ref="S112:S114"/>
    <mergeCell ref="T112:T114"/>
    <mergeCell ref="U112:U114"/>
    <mergeCell ref="V112:V114"/>
    <mergeCell ref="X112:X114"/>
    <mergeCell ref="L112:L114"/>
    <mergeCell ref="M112:M114"/>
    <mergeCell ref="N112:N114"/>
    <mergeCell ref="O112:O114"/>
    <mergeCell ref="P112:P114"/>
    <mergeCell ref="Q112:Q114"/>
    <mergeCell ref="M115:M117"/>
    <mergeCell ref="W115:W117"/>
    <mergeCell ref="AH109:AH111"/>
    <mergeCell ref="AI109:AI111"/>
    <mergeCell ref="C112:C114"/>
    <mergeCell ref="D112:D114"/>
    <mergeCell ref="H112:H114"/>
    <mergeCell ref="I112:I114"/>
    <mergeCell ref="J112:J114"/>
    <mergeCell ref="K112:K114"/>
    <mergeCell ref="Z109:Z111"/>
    <mergeCell ref="AA109:AA111"/>
    <mergeCell ref="AB109:AB111"/>
    <mergeCell ref="AC109:AC111"/>
    <mergeCell ref="AD109:AD111"/>
    <mergeCell ref="AE109:AE111"/>
    <mergeCell ref="S109:S111"/>
    <mergeCell ref="T109:T111"/>
    <mergeCell ref="U109:U111"/>
    <mergeCell ref="V109:V111"/>
    <mergeCell ref="X109:X111"/>
    <mergeCell ref="Y109:Y111"/>
    <mergeCell ref="M109:M111"/>
    <mergeCell ref="N109:N111"/>
    <mergeCell ref="O109:O111"/>
    <mergeCell ref="P109:P111"/>
    <mergeCell ref="Q109:Q111"/>
    <mergeCell ref="R109:R111"/>
    <mergeCell ref="AE112:AE114"/>
    <mergeCell ref="AF112:AF114"/>
    <mergeCell ref="AG112:AG114"/>
    <mergeCell ref="AH112:AH114"/>
    <mergeCell ref="AG106:AG108"/>
    <mergeCell ref="U106:U108"/>
    <mergeCell ref="V106:V108"/>
    <mergeCell ref="X106:X108"/>
    <mergeCell ref="Y106:Y108"/>
    <mergeCell ref="Z106:Z108"/>
    <mergeCell ref="AA106:AA108"/>
    <mergeCell ref="O106:O108"/>
    <mergeCell ref="P106:P108"/>
    <mergeCell ref="Q106:Q108"/>
    <mergeCell ref="R106:R108"/>
    <mergeCell ref="S106:S108"/>
    <mergeCell ref="T106:T108"/>
    <mergeCell ref="AF109:AF111"/>
    <mergeCell ref="AG109:AG111"/>
    <mergeCell ref="W106:W108"/>
    <mergeCell ref="W109:W111"/>
    <mergeCell ref="AH106:AH108"/>
    <mergeCell ref="AI103:AI105"/>
    <mergeCell ref="C106:C108"/>
    <mergeCell ref="D106:D108"/>
    <mergeCell ref="H106:H108"/>
    <mergeCell ref="I106:I108"/>
    <mergeCell ref="J106:J108"/>
    <mergeCell ref="K106:K108"/>
    <mergeCell ref="L106:L108"/>
    <mergeCell ref="M106:M108"/>
    <mergeCell ref="N106:N108"/>
    <mergeCell ref="AC103:AC105"/>
    <mergeCell ref="AD103:AD105"/>
    <mergeCell ref="AE103:AE105"/>
    <mergeCell ref="AF103:AF105"/>
    <mergeCell ref="AG103:AG105"/>
    <mergeCell ref="AH103:AH105"/>
    <mergeCell ref="V103:V105"/>
    <mergeCell ref="X103:X105"/>
    <mergeCell ref="Y103:Y105"/>
    <mergeCell ref="Z103:Z105"/>
    <mergeCell ref="AA103:AA105"/>
    <mergeCell ref="AB103:AB105"/>
    <mergeCell ref="P103:P105"/>
    <mergeCell ref="Q103:Q105"/>
    <mergeCell ref="R103:R105"/>
    <mergeCell ref="S103:S105"/>
    <mergeCell ref="T103:T105"/>
    <mergeCell ref="U103:U105"/>
    <mergeCell ref="J103:J105"/>
    <mergeCell ref="K103:K105"/>
    <mergeCell ref="L103:L105"/>
    <mergeCell ref="N103:N105"/>
    <mergeCell ref="O103:O105"/>
    <mergeCell ref="C103:C105"/>
    <mergeCell ref="D103:D105"/>
    <mergeCell ref="H103:H105"/>
    <mergeCell ref="I103:I105"/>
    <mergeCell ref="AH100:AH102"/>
    <mergeCell ref="AB100:AB102"/>
    <mergeCell ref="AC100:AC102"/>
    <mergeCell ref="AD100:AD102"/>
    <mergeCell ref="AE100:AE102"/>
    <mergeCell ref="AF100:AF102"/>
    <mergeCell ref="AG100:AG102"/>
    <mergeCell ref="U100:U102"/>
    <mergeCell ref="V100:V102"/>
    <mergeCell ref="X100:X102"/>
    <mergeCell ref="Y100:Y102"/>
    <mergeCell ref="Z100:Z102"/>
    <mergeCell ref="AA100:AA102"/>
    <mergeCell ref="O100:O102"/>
    <mergeCell ref="P100:P102"/>
    <mergeCell ref="Q100:Q102"/>
    <mergeCell ref="R100:R102"/>
    <mergeCell ref="S100:S102"/>
    <mergeCell ref="T100:T102"/>
    <mergeCell ref="M103:M105"/>
    <mergeCell ref="W100:W102"/>
    <mergeCell ref="W103:W105"/>
    <mergeCell ref="AI97:AI99"/>
    <mergeCell ref="C100:C102"/>
    <mergeCell ref="D100:D102"/>
    <mergeCell ref="H100:H102"/>
    <mergeCell ref="I100:I102"/>
    <mergeCell ref="J100:J102"/>
    <mergeCell ref="K100:K102"/>
    <mergeCell ref="L100:L102"/>
    <mergeCell ref="M100:M102"/>
    <mergeCell ref="N100:N102"/>
    <mergeCell ref="AC97:AC99"/>
    <mergeCell ref="AD97:AD99"/>
    <mergeCell ref="AE97:AE99"/>
    <mergeCell ref="AF97:AF99"/>
    <mergeCell ref="AG97:AG99"/>
    <mergeCell ref="AH97:AH99"/>
    <mergeCell ref="V97:V99"/>
    <mergeCell ref="X97:X99"/>
    <mergeCell ref="Y97:Y99"/>
    <mergeCell ref="Z97:Z99"/>
    <mergeCell ref="AA97:AA99"/>
    <mergeCell ref="AB97:AB99"/>
    <mergeCell ref="P97:P99"/>
    <mergeCell ref="Q97:Q99"/>
    <mergeCell ref="R97:R99"/>
    <mergeCell ref="S97:S99"/>
    <mergeCell ref="T97:T99"/>
    <mergeCell ref="U97:U99"/>
    <mergeCell ref="J97:J99"/>
    <mergeCell ref="K97:K99"/>
    <mergeCell ref="L97:L99"/>
    <mergeCell ref="M97:M99"/>
    <mergeCell ref="N97:N99"/>
    <mergeCell ref="O97:O99"/>
    <mergeCell ref="AE94:AE96"/>
    <mergeCell ref="AF94:AF96"/>
    <mergeCell ref="AG94:AG96"/>
    <mergeCell ref="AH94:AH96"/>
    <mergeCell ref="A97:A102"/>
    <mergeCell ref="B97:B102"/>
    <mergeCell ref="C97:C99"/>
    <mergeCell ref="D97:D99"/>
    <mergeCell ref="H97:H99"/>
    <mergeCell ref="I97:I99"/>
    <mergeCell ref="Y94:Y96"/>
    <mergeCell ref="Z94:Z96"/>
    <mergeCell ref="AA94:AA96"/>
    <mergeCell ref="AB94:AB96"/>
    <mergeCell ref="AC94:AC96"/>
    <mergeCell ref="AD94:AD96"/>
    <mergeCell ref="R94:R96"/>
    <mergeCell ref="S94:S96"/>
    <mergeCell ref="T94:T96"/>
    <mergeCell ref="U94:U96"/>
    <mergeCell ref="V94:V96"/>
    <mergeCell ref="X94:X96"/>
    <mergeCell ref="L94:L96"/>
    <mergeCell ref="M94:M96"/>
    <mergeCell ref="N94:N96"/>
    <mergeCell ref="O94:O96"/>
    <mergeCell ref="P94:P96"/>
    <mergeCell ref="Q94:Q96"/>
    <mergeCell ref="A91:A96"/>
    <mergeCell ref="B91:B96"/>
    <mergeCell ref="AH91:AH93"/>
    <mergeCell ref="AI91:AI93"/>
    <mergeCell ref="C94:C96"/>
    <mergeCell ref="D94:D96"/>
    <mergeCell ref="H94:H96"/>
    <mergeCell ref="I94:I96"/>
    <mergeCell ref="J94:J96"/>
    <mergeCell ref="K94:K96"/>
    <mergeCell ref="Z91:Z93"/>
    <mergeCell ref="AA91:AA93"/>
    <mergeCell ref="AB91:AB93"/>
    <mergeCell ref="AC91:AC93"/>
    <mergeCell ref="AD91:AD93"/>
    <mergeCell ref="AE91:AE93"/>
    <mergeCell ref="S91:S93"/>
    <mergeCell ref="T91:T93"/>
    <mergeCell ref="U91:U93"/>
    <mergeCell ref="V91:V93"/>
    <mergeCell ref="X91:X93"/>
    <mergeCell ref="Y91:Y93"/>
    <mergeCell ref="M91:M93"/>
    <mergeCell ref="N91:N93"/>
    <mergeCell ref="O91:O93"/>
    <mergeCell ref="P91:P93"/>
    <mergeCell ref="Q91:Q93"/>
    <mergeCell ref="R91:R93"/>
    <mergeCell ref="C91:C93"/>
    <mergeCell ref="D91:D93"/>
    <mergeCell ref="H91:H93"/>
    <mergeCell ref="I91:I93"/>
    <mergeCell ref="J91:J93"/>
    <mergeCell ref="K91:K93"/>
    <mergeCell ref="L91:L93"/>
    <mergeCell ref="AB88:AB90"/>
    <mergeCell ref="AC88:AC90"/>
    <mergeCell ref="AD88:AD90"/>
    <mergeCell ref="AE88:AE90"/>
    <mergeCell ref="AF88:AF90"/>
    <mergeCell ref="AG88:AG90"/>
    <mergeCell ref="U88:U90"/>
    <mergeCell ref="V88:V90"/>
    <mergeCell ref="X88:X90"/>
    <mergeCell ref="Y88:Y90"/>
    <mergeCell ref="Z88:Z90"/>
    <mergeCell ref="AA88:AA90"/>
    <mergeCell ref="O88:O90"/>
    <mergeCell ref="P88:P90"/>
    <mergeCell ref="Q88:Q90"/>
    <mergeCell ref="R88:R90"/>
    <mergeCell ref="S88:S90"/>
    <mergeCell ref="T88:T90"/>
    <mergeCell ref="AF91:AF93"/>
    <mergeCell ref="AG91:AG93"/>
    <mergeCell ref="AI85:AI87"/>
    <mergeCell ref="C88:C90"/>
    <mergeCell ref="D88:D90"/>
    <mergeCell ref="H88:H90"/>
    <mergeCell ref="I88:I90"/>
    <mergeCell ref="J88:J90"/>
    <mergeCell ref="K88:K90"/>
    <mergeCell ref="L88:L90"/>
    <mergeCell ref="M88:M90"/>
    <mergeCell ref="N88:N90"/>
    <mergeCell ref="AC85:AC87"/>
    <mergeCell ref="AD85:AD87"/>
    <mergeCell ref="AE85:AE87"/>
    <mergeCell ref="AF85:AF87"/>
    <mergeCell ref="AG85:AG87"/>
    <mergeCell ref="AH85:AH87"/>
    <mergeCell ref="V85:V87"/>
    <mergeCell ref="X85:X87"/>
    <mergeCell ref="Y85:Y87"/>
    <mergeCell ref="Z85:Z87"/>
    <mergeCell ref="AA85:AA87"/>
    <mergeCell ref="AB85:AB87"/>
    <mergeCell ref="P85:P87"/>
    <mergeCell ref="Q85:Q87"/>
    <mergeCell ref="R85:R87"/>
    <mergeCell ref="S85:S87"/>
    <mergeCell ref="T85:T87"/>
    <mergeCell ref="U85:U87"/>
    <mergeCell ref="J85:J87"/>
    <mergeCell ref="K85:K87"/>
    <mergeCell ref="L85:L87"/>
    <mergeCell ref="M85:M87"/>
    <mergeCell ref="N85:N87"/>
    <mergeCell ref="O85:O87"/>
    <mergeCell ref="AE82:AE84"/>
    <mergeCell ref="AF82:AF84"/>
    <mergeCell ref="AG82:AG84"/>
    <mergeCell ref="AH82:AH84"/>
    <mergeCell ref="A85:A90"/>
    <mergeCell ref="B85:B90"/>
    <mergeCell ref="C85:C87"/>
    <mergeCell ref="D85:D87"/>
    <mergeCell ref="H85:H87"/>
    <mergeCell ref="I85:I87"/>
    <mergeCell ref="Y82:Y84"/>
    <mergeCell ref="Z82:Z84"/>
    <mergeCell ref="AA82:AA84"/>
    <mergeCell ref="AB82:AB84"/>
    <mergeCell ref="AC82:AC84"/>
    <mergeCell ref="AD82:AD84"/>
    <mergeCell ref="R82:R84"/>
    <mergeCell ref="S82:S84"/>
    <mergeCell ref="T82:T84"/>
    <mergeCell ref="U82:U84"/>
    <mergeCell ref="V82:V84"/>
    <mergeCell ref="X82:X84"/>
    <mergeCell ref="L82:L84"/>
    <mergeCell ref="M82:M84"/>
    <mergeCell ref="N82:N84"/>
    <mergeCell ref="O82:O84"/>
    <mergeCell ref="P82:P84"/>
    <mergeCell ref="Q82:Q84"/>
    <mergeCell ref="AH88:AH90"/>
    <mergeCell ref="A79:A84"/>
    <mergeCell ref="AH79:AH81"/>
    <mergeCell ref="AI79:AI81"/>
    <mergeCell ref="C82:C84"/>
    <mergeCell ref="D82:D84"/>
    <mergeCell ref="H82:H84"/>
    <mergeCell ref="I82:I84"/>
    <mergeCell ref="J82:J84"/>
    <mergeCell ref="K82:K84"/>
    <mergeCell ref="Z79:Z81"/>
    <mergeCell ref="AA79:AA81"/>
    <mergeCell ref="AB79:AB81"/>
    <mergeCell ref="AC79:AC81"/>
    <mergeCell ref="AD79:AD81"/>
    <mergeCell ref="AE79:AE81"/>
    <mergeCell ref="S79:S81"/>
    <mergeCell ref="T79:T81"/>
    <mergeCell ref="U79:U81"/>
    <mergeCell ref="V79:V81"/>
    <mergeCell ref="X79:X81"/>
    <mergeCell ref="Y79:Y81"/>
    <mergeCell ref="M79:M81"/>
    <mergeCell ref="N79:N81"/>
    <mergeCell ref="O79:O81"/>
    <mergeCell ref="P79:P81"/>
    <mergeCell ref="Q79:Q81"/>
    <mergeCell ref="R79:R81"/>
    <mergeCell ref="B79:B84"/>
    <mergeCell ref="C79:C81"/>
    <mergeCell ref="D79:D81"/>
    <mergeCell ref="H79:H81"/>
    <mergeCell ref="I79:I81"/>
    <mergeCell ref="J79:J81"/>
    <mergeCell ref="K79:K81"/>
    <mergeCell ref="L79:L81"/>
    <mergeCell ref="AB76:AB78"/>
    <mergeCell ref="AC76:AC78"/>
    <mergeCell ref="AD76:AD78"/>
    <mergeCell ref="AE76:AE78"/>
    <mergeCell ref="AF76:AF78"/>
    <mergeCell ref="AG76:AG78"/>
    <mergeCell ref="U76:U78"/>
    <mergeCell ref="V76:V78"/>
    <mergeCell ref="X76:X78"/>
    <mergeCell ref="Y76:Y78"/>
    <mergeCell ref="Z76:Z78"/>
    <mergeCell ref="AA76:AA78"/>
    <mergeCell ref="O76:O78"/>
    <mergeCell ref="P76:P78"/>
    <mergeCell ref="Q76:Q78"/>
    <mergeCell ref="R76:R78"/>
    <mergeCell ref="S76:S78"/>
    <mergeCell ref="T76:T78"/>
    <mergeCell ref="AF79:AF81"/>
    <mergeCell ref="AG79:AG81"/>
    <mergeCell ref="AI73:AI75"/>
    <mergeCell ref="C76:C78"/>
    <mergeCell ref="D76:D78"/>
    <mergeCell ref="H76:H78"/>
    <mergeCell ref="I76:I78"/>
    <mergeCell ref="J76:J78"/>
    <mergeCell ref="K76:K78"/>
    <mergeCell ref="L76:L78"/>
    <mergeCell ref="M76:M78"/>
    <mergeCell ref="N76:N78"/>
    <mergeCell ref="AC73:AC75"/>
    <mergeCell ref="AD73:AD75"/>
    <mergeCell ref="AE73:AE75"/>
    <mergeCell ref="AF73:AF75"/>
    <mergeCell ref="AG73:AG75"/>
    <mergeCell ref="AH73:AH75"/>
    <mergeCell ref="V73:V75"/>
    <mergeCell ref="X73:X75"/>
    <mergeCell ref="Y73:Y75"/>
    <mergeCell ref="Z73:Z75"/>
    <mergeCell ref="AA73:AA75"/>
    <mergeCell ref="AB73:AB75"/>
    <mergeCell ref="P73:P75"/>
    <mergeCell ref="Q73:Q75"/>
    <mergeCell ref="R73:R75"/>
    <mergeCell ref="S73:S75"/>
    <mergeCell ref="T73:T75"/>
    <mergeCell ref="U73:U75"/>
    <mergeCell ref="J73:J75"/>
    <mergeCell ref="K73:K75"/>
    <mergeCell ref="L73:L75"/>
    <mergeCell ref="M73:M75"/>
    <mergeCell ref="N73:N75"/>
    <mergeCell ref="O73:O75"/>
    <mergeCell ref="AE70:AE72"/>
    <mergeCell ref="AF70:AF72"/>
    <mergeCell ref="AG70:AG72"/>
    <mergeCell ref="AH70:AH72"/>
    <mergeCell ref="A73:A78"/>
    <mergeCell ref="B73:B78"/>
    <mergeCell ref="C73:C75"/>
    <mergeCell ref="D73:D75"/>
    <mergeCell ref="H73:H75"/>
    <mergeCell ref="I73:I75"/>
    <mergeCell ref="Y70:Y72"/>
    <mergeCell ref="Z70:Z72"/>
    <mergeCell ref="AA70:AA72"/>
    <mergeCell ref="AB70:AB72"/>
    <mergeCell ref="AC70:AC72"/>
    <mergeCell ref="AD70:AD72"/>
    <mergeCell ref="R70:R72"/>
    <mergeCell ref="S70:S72"/>
    <mergeCell ref="T70:T72"/>
    <mergeCell ref="U70:U72"/>
    <mergeCell ref="V70:V72"/>
    <mergeCell ref="X70:X72"/>
    <mergeCell ref="L70:L72"/>
    <mergeCell ref="M70:M72"/>
    <mergeCell ref="N70:N72"/>
    <mergeCell ref="O70:O72"/>
    <mergeCell ref="P70:P72"/>
    <mergeCell ref="Q70:Q72"/>
    <mergeCell ref="AH76:AH78"/>
    <mergeCell ref="A67:A72"/>
    <mergeCell ref="AH67:AH69"/>
    <mergeCell ref="AI67:AI69"/>
    <mergeCell ref="C70:C72"/>
    <mergeCell ref="D70:D72"/>
    <mergeCell ref="H70:H72"/>
    <mergeCell ref="I70:I72"/>
    <mergeCell ref="J70:J72"/>
    <mergeCell ref="K70:K72"/>
    <mergeCell ref="Z67:Z69"/>
    <mergeCell ref="AA67:AA69"/>
    <mergeCell ref="AB67:AB69"/>
    <mergeCell ref="AC67:AC69"/>
    <mergeCell ref="AD67:AD69"/>
    <mergeCell ref="AE67:AE69"/>
    <mergeCell ref="S67:S69"/>
    <mergeCell ref="T67:T69"/>
    <mergeCell ref="U67:U69"/>
    <mergeCell ref="V67:V69"/>
    <mergeCell ref="X67:X69"/>
    <mergeCell ref="Y67:Y69"/>
    <mergeCell ref="M67:M69"/>
    <mergeCell ref="N67:N69"/>
    <mergeCell ref="O67:O69"/>
    <mergeCell ref="P67:P69"/>
    <mergeCell ref="Q67:Q69"/>
    <mergeCell ref="R67:R69"/>
    <mergeCell ref="B67:B72"/>
    <mergeCell ref="C67:C69"/>
    <mergeCell ref="D67:D69"/>
    <mergeCell ref="H67:H69"/>
    <mergeCell ref="I67:I69"/>
    <mergeCell ref="J67:J69"/>
    <mergeCell ref="K67:K69"/>
    <mergeCell ref="L67:L69"/>
    <mergeCell ref="AB64:AB66"/>
    <mergeCell ref="AC64:AC66"/>
    <mergeCell ref="AD64:AD66"/>
    <mergeCell ref="AE64:AE66"/>
    <mergeCell ref="AF64:AF66"/>
    <mergeCell ref="AG64:AG66"/>
    <mergeCell ref="U64:U66"/>
    <mergeCell ref="V64:V66"/>
    <mergeCell ref="X64:X66"/>
    <mergeCell ref="Y64:Y66"/>
    <mergeCell ref="Z64:Z66"/>
    <mergeCell ref="AA64:AA66"/>
    <mergeCell ref="O64:O66"/>
    <mergeCell ref="P64:P66"/>
    <mergeCell ref="Q64:Q66"/>
    <mergeCell ref="R64:R66"/>
    <mergeCell ref="S64:S66"/>
    <mergeCell ref="T64:T66"/>
    <mergeCell ref="AF67:AF69"/>
    <mergeCell ref="AG67:AG69"/>
    <mergeCell ref="AI61:AI63"/>
    <mergeCell ref="C64:C66"/>
    <mergeCell ref="D64:D66"/>
    <mergeCell ref="H64:H66"/>
    <mergeCell ref="I64:I66"/>
    <mergeCell ref="J64:J66"/>
    <mergeCell ref="K64:K66"/>
    <mergeCell ref="L64:L66"/>
    <mergeCell ref="M64:M66"/>
    <mergeCell ref="N64:N66"/>
    <mergeCell ref="AC61:AC63"/>
    <mergeCell ref="AD61:AD63"/>
    <mergeCell ref="AE61:AE63"/>
    <mergeCell ref="AF61:AF63"/>
    <mergeCell ref="AG61:AG63"/>
    <mergeCell ref="AH61:AH63"/>
    <mergeCell ref="V61:V63"/>
    <mergeCell ref="X61:X63"/>
    <mergeCell ref="Y61:Y63"/>
    <mergeCell ref="Z61:Z63"/>
    <mergeCell ref="AA61:AA63"/>
    <mergeCell ref="AB61:AB63"/>
    <mergeCell ref="P61:P63"/>
    <mergeCell ref="Q61:Q63"/>
    <mergeCell ref="R61:R63"/>
    <mergeCell ref="S61:S63"/>
    <mergeCell ref="T61:T63"/>
    <mergeCell ref="U61:U63"/>
    <mergeCell ref="J61:J63"/>
    <mergeCell ref="K61:K63"/>
    <mergeCell ref="L61:L63"/>
    <mergeCell ref="M61:M63"/>
    <mergeCell ref="N61:N63"/>
    <mergeCell ref="O61:O63"/>
    <mergeCell ref="AE58:AE60"/>
    <mergeCell ref="AF58:AF60"/>
    <mergeCell ref="AG58:AG60"/>
    <mergeCell ref="AH58:AH60"/>
    <mergeCell ref="A61:A66"/>
    <mergeCell ref="B61:B66"/>
    <mergeCell ref="C61:C63"/>
    <mergeCell ref="D61:D63"/>
    <mergeCell ref="H61:H63"/>
    <mergeCell ref="I61:I63"/>
    <mergeCell ref="Y58:Y60"/>
    <mergeCell ref="Z58:Z60"/>
    <mergeCell ref="AA58:AA60"/>
    <mergeCell ref="AB58:AB60"/>
    <mergeCell ref="AC58:AC60"/>
    <mergeCell ref="AD58:AD60"/>
    <mergeCell ref="R58:R60"/>
    <mergeCell ref="S58:S60"/>
    <mergeCell ref="T58:T60"/>
    <mergeCell ref="U58:U60"/>
    <mergeCell ref="V58:V60"/>
    <mergeCell ref="X58:X60"/>
    <mergeCell ref="L58:L60"/>
    <mergeCell ref="M58:M60"/>
    <mergeCell ref="N58:N60"/>
    <mergeCell ref="O58:O60"/>
    <mergeCell ref="P58:P60"/>
    <mergeCell ref="Q58:Q60"/>
    <mergeCell ref="AH64:AH66"/>
    <mergeCell ref="A55:A60"/>
    <mergeCell ref="AH55:AH57"/>
    <mergeCell ref="AI55:AI57"/>
    <mergeCell ref="C58:C60"/>
    <mergeCell ref="D58:D60"/>
    <mergeCell ref="H58:H60"/>
    <mergeCell ref="I58:I60"/>
    <mergeCell ref="J58:J60"/>
    <mergeCell ref="K58:K60"/>
    <mergeCell ref="Z55:Z57"/>
    <mergeCell ref="AA55:AA57"/>
    <mergeCell ref="AB55:AB57"/>
    <mergeCell ref="AC55:AC57"/>
    <mergeCell ref="AD55:AD57"/>
    <mergeCell ref="AE55:AE57"/>
    <mergeCell ref="S55:S57"/>
    <mergeCell ref="T55:T57"/>
    <mergeCell ref="U55:U57"/>
    <mergeCell ref="V55:V57"/>
    <mergeCell ref="X55:X57"/>
    <mergeCell ref="Y55:Y57"/>
    <mergeCell ref="M55:M57"/>
    <mergeCell ref="N55:N57"/>
    <mergeCell ref="O55:O57"/>
    <mergeCell ref="P55:P57"/>
    <mergeCell ref="Q55:Q57"/>
    <mergeCell ref="R55:R57"/>
    <mergeCell ref="B55:B60"/>
    <mergeCell ref="C55:C57"/>
    <mergeCell ref="D55:D57"/>
    <mergeCell ref="H55:H57"/>
    <mergeCell ref="I55:I57"/>
    <mergeCell ref="J55:J57"/>
    <mergeCell ref="K55:K57"/>
    <mergeCell ref="L55:L57"/>
    <mergeCell ref="AB52:AB54"/>
    <mergeCell ref="AC52:AC54"/>
    <mergeCell ref="AD52:AD54"/>
    <mergeCell ref="AE52:AE54"/>
    <mergeCell ref="AF52:AF54"/>
    <mergeCell ref="AG52:AG54"/>
    <mergeCell ref="U52:U54"/>
    <mergeCell ref="V52:V54"/>
    <mergeCell ref="X52:X54"/>
    <mergeCell ref="Y52:Y54"/>
    <mergeCell ref="Z52:Z54"/>
    <mergeCell ref="AA52:AA54"/>
    <mergeCell ref="O52:O54"/>
    <mergeCell ref="P52:P54"/>
    <mergeCell ref="Q52:Q54"/>
    <mergeCell ref="R52:R54"/>
    <mergeCell ref="S52:S54"/>
    <mergeCell ref="T52:T54"/>
    <mergeCell ref="AF55:AF57"/>
    <mergeCell ref="AG55:AG57"/>
    <mergeCell ref="AI49:AI51"/>
    <mergeCell ref="C52:C54"/>
    <mergeCell ref="D52:D54"/>
    <mergeCell ref="H52:H54"/>
    <mergeCell ref="I52:I54"/>
    <mergeCell ref="J52:J54"/>
    <mergeCell ref="K52:K54"/>
    <mergeCell ref="L52:L54"/>
    <mergeCell ref="M52:M54"/>
    <mergeCell ref="N52:N54"/>
    <mergeCell ref="AC49:AC51"/>
    <mergeCell ref="AD49:AD51"/>
    <mergeCell ref="AE49:AE51"/>
    <mergeCell ref="AF49:AF51"/>
    <mergeCell ref="AG49:AG51"/>
    <mergeCell ref="AH49:AH51"/>
    <mergeCell ref="V49:V51"/>
    <mergeCell ref="X49:X51"/>
    <mergeCell ref="Y49:Y51"/>
    <mergeCell ref="Z49:Z51"/>
    <mergeCell ref="AA49:AA51"/>
    <mergeCell ref="AB49:AB51"/>
    <mergeCell ref="P49:P51"/>
    <mergeCell ref="Q49:Q51"/>
    <mergeCell ref="R49:R51"/>
    <mergeCell ref="S49:S51"/>
    <mergeCell ref="T49:T51"/>
    <mergeCell ref="U49:U51"/>
    <mergeCell ref="J49:J51"/>
    <mergeCell ref="K49:K51"/>
    <mergeCell ref="L49:L51"/>
    <mergeCell ref="M49:M51"/>
    <mergeCell ref="N49:N51"/>
    <mergeCell ref="O49:O51"/>
    <mergeCell ref="AE46:AE48"/>
    <mergeCell ref="AF46:AF48"/>
    <mergeCell ref="AG46:AG48"/>
    <mergeCell ref="AH46:AH48"/>
    <mergeCell ref="A49:A54"/>
    <mergeCell ref="B49:B54"/>
    <mergeCell ref="C49:C51"/>
    <mergeCell ref="D49:D51"/>
    <mergeCell ref="H49:H51"/>
    <mergeCell ref="I49:I51"/>
    <mergeCell ref="Y46:Y48"/>
    <mergeCell ref="Z46:Z48"/>
    <mergeCell ref="AA46:AA48"/>
    <mergeCell ref="AB46:AB48"/>
    <mergeCell ref="AC46:AC48"/>
    <mergeCell ref="AD46:AD48"/>
    <mergeCell ref="R46:R48"/>
    <mergeCell ref="S46:S48"/>
    <mergeCell ref="T46:T48"/>
    <mergeCell ref="U46:U48"/>
    <mergeCell ref="V46:V48"/>
    <mergeCell ref="X46:X48"/>
    <mergeCell ref="L46:L48"/>
    <mergeCell ref="M46:M48"/>
    <mergeCell ref="N46:N48"/>
    <mergeCell ref="O46:O48"/>
    <mergeCell ref="P46:P48"/>
    <mergeCell ref="Q46:Q48"/>
    <mergeCell ref="AH52:AH54"/>
    <mergeCell ref="A43:A48"/>
    <mergeCell ref="AH43:AH45"/>
    <mergeCell ref="AI43:AI45"/>
    <mergeCell ref="C46:C48"/>
    <mergeCell ref="D46:D48"/>
    <mergeCell ref="H46:H48"/>
    <mergeCell ref="I46:I48"/>
    <mergeCell ref="J46:J48"/>
    <mergeCell ref="K46:K48"/>
    <mergeCell ref="Z43:Z45"/>
    <mergeCell ref="AA43:AA45"/>
    <mergeCell ref="AB43:AB45"/>
    <mergeCell ref="AC43:AC45"/>
    <mergeCell ref="AD43:AD45"/>
    <mergeCell ref="AE43:AE45"/>
    <mergeCell ref="S43:S45"/>
    <mergeCell ref="T43:T45"/>
    <mergeCell ref="U43:U45"/>
    <mergeCell ref="V43:V45"/>
    <mergeCell ref="X43:X45"/>
    <mergeCell ref="Y43:Y45"/>
    <mergeCell ref="M43:M45"/>
    <mergeCell ref="N43:N45"/>
    <mergeCell ref="O43:O45"/>
    <mergeCell ref="P43:P45"/>
    <mergeCell ref="Q43:Q45"/>
    <mergeCell ref="R43:R45"/>
    <mergeCell ref="B43:B48"/>
    <mergeCell ref="C43:C45"/>
    <mergeCell ref="D43:D45"/>
    <mergeCell ref="H43:H45"/>
    <mergeCell ref="I43:I45"/>
    <mergeCell ref="J43:J45"/>
    <mergeCell ref="K43:K45"/>
    <mergeCell ref="L43:L45"/>
    <mergeCell ref="AB40:AB42"/>
    <mergeCell ref="AC40:AC42"/>
    <mergeCell ref="AD40:AD42"/>
    <mergeCell ref="AE40:AE42"/>
    <mergeCell ref="AF40:AF42"/>
    <mergeCell ref="AG40:AG42"/>
    <mergeCell ref="U40:U42"/>
    <mergeCell ref="V40:V42"/>
    <mergeCell ref="X40:X42"/>
    <mergeCell ref="Y40:Y42"/>
    <mergeCell ref="Z40:Z42"/>
    <mergeCell ref="AA40:AA42"/>
    <mergeCell ref="O40:O42"/>
    <mergeCell ref="P40:P42"/>
    <mergeCell ref="Q40:Q42"/>
    <mergeCell ref="R40:R42"/>
    <mergeCell ref="S40:S42"/>
    <mergeCell ref="T40:T42"/>
    <mergeCell ref="AF43:AF45"/>
    <mergeCell ref="AG43:AG45"/>
    <mergeCell ref="W43:W45"/>
    <mergeCell ref="W46:W48"/>
    <mergeCell ref="W37:W39"/>
    <mergeCell ref="W40:W42"/>
    <mergeCell ref="AH40:AH42"/>
    <mergeCell ref="A31:A36"/>
    <mergeCell ref="AI37:AI39"/>
    <mergeCell ref="C40:C42"/>
    <mergeCell ref="D40:D42"/>
    <mergeCell ref="H40:H42"/>
    <mergeCell ref="I40:I42"/>
    <mergeCell ref="J40:J42"/>
    <mergeCell ref="K40:K42"/>
    <mergeCell ref="L40:L42"/>
    <mergeCell ref="M40:M42"/>
    <mergeCell ref="N40:N42"/>
    <mergeCell ref="AC37:AC39"/>
    <mergeCell ref="AD37:AD39"/>
    <mergeCell ref="AE37:AE39"/>
    <mergeCell ref="AF37:AF39"/>
    <mergeCell ref="AG37:AG39"/>
    <mergeCell ref="AH37:AH39"/>
    <mergeCell ref="V37:V39"/>
    <mergeCell ref="X37:X39"/>
    <mergeCell ref="Y37:Y39"/>
    <mergeCell ref="Z37:Z39"/>
    <mergeCell ref="AA37:AA39"/>
    <mergeCell ref="AB37:AB39"/>
    <mergeCell ref="P37:P39"/>
    <mergeCell ref="Q37:Q39"/>
    <mergeCell ref="R37:R39"/>
    <mergeCell ref="S37:S39"/>
    <mergeCell ref="T37:T39"/>
    <mergeCell ref="U37:U39"/>
    <mergeCell ref="AH31:AH33"/>
    <mergeCell ref="AI31:AI33"/>
    <mergeCell ref="C34:C36"/>
    <mergeCell ref="D34:D36"/>
    <mergeCell ref="H34:H36"/>
    <mergeCell ref="I34:I36"/>
    <mergeCell ref="J34:J36"/>
    <mergeCell ref="K34:K36"/>
    <mergeCell ref="Z31:Z33"/>
    <mergeCell ref="AA31:AA33"/>
    <mergeCell ref="AB31:AB33"/>
    <mergeCell ref="AC31:AC33"/>
    <mergeCell ref="AD31:AD33"/>
    <mergeCell ref="AE31:AE33"/>
    <mergeCell ref="S31:S33"/>
    <mergeCell ref="T31:T33"/>
    <mergeCell ref="U31:U33"/>
    <mergeCell ref="V31:V33"/>
    <mergeCell ref="X31:X33"/>
    <mergeCell ref="Y31:Y33"/>
    <mergeCell ref="M31:M33"/>
    <mergeCell ref="N31:N33"/>
    <mergeCell ref="O31:O33"/>
    <mergeCell ref="P31:P33"/>
    <mergeCell ref="Q31:Q33"/>
    <mergeCell ref="R31:R33"/>
    <mergeCell ref="AE34:AE36"/>
    <mergeCell ref="AF34:AF36"/>
    <mergeCell ref="AG34:AG36"/>
    <mergeCell ref="AH34:AH36"/>
    <mergeCell ref="Y34:Y36"/>
    <mergeCell ref="Z34:Z36"/>
    <mergeCell ref="W25:W27"/>
    <mergeCell ref="W28:W30"/>
    <mergeCell ref="W31:W33"/>
    <mergeCell ref="W34:W36"/>
    <mergeCell ref="AC28:AC30"/>
    <mergeCell ref="AD28:AD30"/>
    <mergeCell ref="AE28:AE30"/>
    <mergeCell ref="AF28:AF30"/>
    <mergeCell ref="AG28:AG30"/>
    <mergeCell ref="U28:U30"/>
    <mergeCell ref="V28:V30"/>
    <mergeCell ref="X28:X30"/>
    <mergeCell ref="Y28:Y30"/>
    <mergeCell ref="Z28:Z30"/>
    <mergeCell ref="AA28:AA30"/>
    <mergeCell ref="O28:O30"/>
    <mergeCell ref="P28:P30"/>
    <mergeCell ref="Q28:Q30"/>
    <mergeCell ref="R28:R30"/>
    <mergeCell ref="S28:S30"/>
    <mergeCell ref="T28:T30"/>
    <mergeCell ref="AF31:AF33"/>
    <mergeCell ref="AG31:AG33"/>
    <mergeCell ref="AA34:AA36"/>
    <mergeCell ref="AB34:AB36"/>
    <mergeCell ref="AC34:AC36"/>
    <mergeCell ref="AD34:AD36"/>
    <mergeCell ref="R34:R36"/>
    <mergeCell ref="S34:S36"/>
    <mergeCell ref="T34:T36"/>
    <mergeCell ref="U34:U36"/>
    <mergeCell ref="V34:V36"/>
    <mergeCell ref="P25:P27"/>
    <mergeCell ref="Q25:Q27"/>
    <mergeCell ref="R25:R27"/>
    <mergeCell ref="S25:S27"/>
    <mergeCell ref="T25:T27"/>
    <mergeCell ref="U25:U27"/>
    <mergeCell ref="J25:J27"/>
    <mergeCell ref="K25:K27"/>
    <mergeCell ref="L25:L27"/>
    <mergeCell ref="M25:M27"/>
    <mergeCell ref="B31:B36"/>
    <mergeCell ref="C31:C33"/>
    <mergeCell ref="D31:D33"/>
    <mergeCell ref="H31:H33"/>
    <mergeCell ref="I31:I33"/>
    <mergeCell ref="J31:J33"/>
    <mergeCell ref="K31:K33"/>
    <mergeCell ref="L31:L33"/>
    <mergeCell ref="L34:L36"/>
    <mergeCell ref="M34:M36"/>
    <mergeCell ref="N34:N36"/>
    <mergeCell ref="O34:O36"/>
    <mergeCell ref="P34:P36"/>
    <mergeCell ref="Q34:Q36"/>
    <mergeCell ref="AC16:AC18"/>
    <mergeCell ref="AD16:AD18"/>
    <mergeCell ref="R16:R18"/>
    <mergeCell ref="S16:S18"/>
    <mergeCell ref="T16:T18"/>
    <mergeCell ref="U16:U18"/>
    <mergeCell ref="V16:V18"/>
    <mergeCell ref="X16:X18"/>
    <mergeCell ref="L16:L18"/>
    <mergeCell ref="M16:M18"/>
    <mergeCell ref="N16:N18"/>
    <mergeCell ref="O16:O18"/>
    <mergeCell ref="P16:P18"/>
    <mergeCell ref="Q16:Q18"/>
    <mergeCell ref="AH28:AH30"/>
    <mergeCell ref="AI25:AI27"/>
    <mergeCell ref="C28:C30"/>
    <mergeCell ref="D28:D30"/>
    <mergeCell ref="H28:H30"/>
    <mergeCell ref="I28:I30"/>
    <mergeCell ref="J28:J30"/>
    <mergeCell ref="K28:K30"/>
    <mergeCell ref="L28:L30"/>
    <mergeCell ref="M28:M30"/>
    <mergeCell ref="N28:N30"/>
    <mergeCell ref="AC25:AC27"/>
    <mergeCell ref="AD25:AD27"/>
    <mergeCell ref="AE25:AE27"/>
    <mergeCell ref="AF25:AF27"/>
    <mergeCell ref="AG25:AG27"/>
    <mergeCell ref="AH25:AH27"/>
    <mergeCell ref="V25:V27"/>
    <mergeCell ref="AI13:AI15"/>
    <mergeCell ref="C16:C18"/>
    <mergeCell ref="D16:D18"/>
    <mergeCell ref="H16:H18"/>
    <mergeCell ref="I16:I18"/>
    <mergeCell ref="J16:J18"/>
    <mergeCell ref="K16:K18"/>
    <mergeCell ref="Z13:Z15"/>
    <mergeCell ref="AA13:AA15"/>
    <mergeCell ref="AB13:AB15"/>
    <mergeCell ref="AC13:AC15"/>
    <mergeCell ref="AD13:AD15"/>
    <mergeCell ref="AE13:AE15"/>
    <mergeCell ref="S13:S15"/>
    <mergeCell ref="T13:T15"/>
    <mergeCell ref="U13:U15"/>
    <mergeCell ref="V13:V15"/>
    <mergeCell ref="X13:X15"/>
    <mergeCell ref="Y13:Y15"/>
    <mergeCell ref="M13:M15"/>
    <mergeCell ref="N13:N15"/>
    <mergeCell ref="O13:O15"/>
    <mergeCell ref="P13:P15"/>
    <mergeCell ref="Q13:Q15"/>
    <mergeCell ref="R13:R15"/>
    <mergeCell ref="AE16:AE18"/>
    <mergeCell ref="AF16:AF18"/>
    <mergeCell ref="AG16:AG18"/>
    <mergeCell ref="AH16:AH18"/>
    <mergeCell ref="Y16:Y18"/>
    <mergeCell ref="Z16:Z18"/>
    <mergeCell ref="AA16:AA18"/>
    <mergeCell ref="AH10:AH12"/>
    <mergeCell ref="A13:A18"/>
    <mergeCell ref="B13:B18"/>
    <mergeCell ref="C13:C15"/>
    <mergeCell ref="D13:D15"/>
    <mergeCell ref="H13:H15"/>
    <mergeCell ref="I13:I15"/>
    <mergeCell ref="J13:J15"/>
    <mergeCell ref="K13:K15"/>
    <mergeCell ref="L13:L15"/>
    <mergeCell ref="AB10:AB12"/>
    <mergeCell ref="AC10:AC12"/>
    <mergeCell ref="AD10:AD12"/>
    <mergeCell ref="AE10:AE12"/>
    <mergeCell ref="AF10:AF12"/>
    <mergeCell ref="AG10:AG12"/>
    <mergeCell ref="U10:U12"/>
    <mergeCell ref="V10:V12"/>
    <mergeCell ref="X10:X12"/>
    <mergeCell ref="Y10:Y12"/>
    <mergeCell ref="Z10:Z12"/>
    <mergeCell ref="AA10:AA12"/>
    <mergeCell ref="O10:O12"/>
    <mergeCell ref="P10:P12"/>
    <mergeCell ref="Q10:Q12"/>
    <mergeCell ref="R10:R12"/>
    <mergeCell ref="S10:S12"/>
    <mergeCell ref="T10:T12"/>
    <mergeCell ref="AF13:AF15"/>
    <mergeCell ref="AG13:AG15"/>
    <mergeCell ref="AH13:AH15"/>
    <mergeCell ref="AB16:AB18"/>
    <mergeCell ref="AI7:AI9"/>
    <mergeCell ref="C10:C12"/>
    <mergeCell ref="D10:D12"/>
    <mergeCell ref="H10:H12"/>
    <mergeCell ref="I10:I12"/>
    <mergeCell ref="J10:J12"/>
    <mergeCell ref="K10:K12"/>
    <mergeCell ref="L10:L12"/>
    <mergeCell ref="M10:M12"/>
    <mergeCell ref="N10:N12"/>
    <mergeCell ref="AC7:AC9"/>
    <mergeCell ref="AD7:AD9"/>
    <mergeCell ref="AE7:AE9"/>
    <mergeCell ref="AF7:AF9"/>
    <mergeCell ref="AG7:AG9"/>
    <mergeCell ref="AH7:AH9"/>
    <mergeCell ref="V7:V9"/>
    <mergeCell ref="X7:X9"/>
    <mergeCell ref="Y7:Y9"/>
    <mergeCell ref="Z7:Z9"/>
    <mergeCell ref="AA7:AA9"/>
    <mergeCell ref="AB7:AB9"/>
    <mergeCell ref="P7:P9"/>
    <mergeCell ref="Q7:Q9"/>
    <mergeCell ref="R7:R9"/>
    <mergeCell ref="S7:S9"/>
    <mergeCell ref="T7:T9"/>
    <mergeCell ref="U7:U9"/>
    <mergeCell ref="J7:J9"/>
    <mergeCell ref="K7:K9"/>
    <mergeCell ref="L7:L9"/>
    <mergeCell ref="M7:M9"/>
    <mergeCell ref="B103:B108"/>
    <mergeCell ref="A103:A108"/>
    <mergeCell ref="A163:A168"/>
    <mergeCell ref="B163:B168"/>
    <mergeCell ref="N7:N9"/>
    <mergeCell ref="O7:O9"/>
    <mergeCell ref="A7:A12"/>
    <mergeCell ref="B7:B12"/>
    <mergeCell ref="C7:C9"/>
    <mergeCell ref="D7:D9"/>
    <mergeCell ref="H7:H9"/>
    <mergeCell ref="I7:I9"/>
    <mergeCell ref="N25:N27"/>
    <mergeCell ref="O25:O27"/>
    <mergeCell ref="A25:A30"/>
    <mergeCell ref="B25:B30"/>
    <mergeCell ref="C25:C27"/>
    <mergeCell ref="D25:D27"/>
    <mergeCell ref="H25:H27"/>
    <mergeCell ref="I25:I27"/>
    <mergeCell ref="N37:N39"/>
    <mergeCell ref="O37:O39"/>
    <mergeCell ref="A37:A42"/>
    <mergeCell ref="B37:B42"/>
    <mergeCell ref="C37:C39"/>
    <mergeCell ref="D37:D39"/>
    <mergeCell ref="H37:H39"/>
    <mergeCell ref="I37:I39"/>
    <mergeCell ref="L37:L39"/>
    <mergeCell ref="M37:M39"/>
    <mergeCell ref="J37:J39"/>
    <mergeCell ref="K37:K39"/>
    <mergeCell ref="O163:O165"/>
    <mergeCell ref="P163:P165"/>
    <mergeCell ref="Q163:Q165"/>
    <mergeCell ref="R163:R165"/>
    <mergeCell ref="S163:S165"/>
    <mergeCell ref="T163:T165"/>
    <mergeCell ref="U163:U165"/>
    <mergeCell ref="V163:V165"/>
    <mergeCell ref="W163:W165"/>
    <mergeCell ref="W166:W168"/>
    <mergeCell ref="A133:A138"/>
    <mergeCell ref="B139:B144"/>
    <mergeCell ref="A139:A144"/>
    <mergeCell ref="A121:A126"/>
    <mergeCell ref="B127:B132"/>
    <mergeCell ref="A127:A132"/>
    <mergeCell ref="A109:A114"/>
    <mergeCell ref="B115:B120"/>
    <mergeCell ref="A115:A120"/>
    <mergeCell ref="B109:B114"/>
    <mergeCell ref="C109:C111"/>
    <mergeCell ref="D109:D111"/>
    <mergeCell ref="H109:H111"/>
    <mergeCell ref="I109:I111"/>
    <mergeCell ref="J109:J111"/>
    <mergeCell ref="K109:K111"/>
    <mergeCell ref="L109:L111"/>
    <mergeCell ref="W112:W114"/>
    <mergeCell ref="N115:N117"/>
    <mergeCell ref="O115:O117"/>
    <mergeCell ref="C115:C117"/>
    <mergeCell ref="D115:D117"/>
    <mergeCell ref="AG163:AG165"/>
    <mergeCell ref="AH163:AH165"/>
    <mergeCell ref="C166:C168"/>
    <mergeCell ref="D166:D168"/>
    <mergeCell ref="H166:H168"/>
    <mergeCell ref="I166:I168"/>
    <mergeCell ref="J166:J168"/>
    <mergeCell ref="K166:K168"/>
    <mergeCell ref="L166:L168"/>
    <mergeCell ref="M166:M168"/>
    <mergeCell ref="N166:N168"/>
    <mergeCell ref="O166:O168"/>
    <mergeCell ref="P166:P168"/>
    <mergeCell ref="Q166:Q168"/>
    <mergeCell ref="R166:R168"/>
    <mergeCell ref="S166:S168"/>
    <mergeCell ref="T166:T168"/>
    <mergeCell ref="U166:U168"/>
    <mergeCell ref="V166:V168"/>
    <mergeCell ref="X166:X168"/>
    <mergeCell ref="Y166:Y168"/>
    <mergeCell ref="Z166:Z168"/>
    <mergeCell ref="AA166:AA168"/>
    <mergeCell ref="C163:C165"/>
    <mergeCell ref="D163:D165"/>
    <mergeCell ref="H163:H165"/>
    <mergeCell ref="I163:I165"/>
    <mergeCell ref="J163:J165"/>
    <mergeCell ref="K163:K165"/>
    <mergeCell ref="L163:L165"/>
    <mergeCell ref="M163:M165"/>
    <mergeCell ref="N163:N165"/>
    <mergeCell ref="X19:X21"/>
    <mergeCell ref="Y19:Y21"/>
    <mergeCell ref="Z19:Z21"/>
    <mergeCell ref="AA19:AA21"/>
    <mergeCell ref="AB19:AB21"/>
    <mergeCell ref="AC19:AC21"/>
    <mergeCell ref="AD19:AD21"/>
    <mergeCell ref="AE19:AE21"/>
    <mergeCell ref="X163:X165"/>
    <mergeCell ref="Y163:Y165"/>
    <mergeCell ref="Z163:Z165"/>
    <mergeCell ref="AA163:AA165"/>
    <mergeCell ref="AB163:AB165"/>
    <mergeCell ref="AC163:AC165"/>
    <mergeCell ref="AD163:AD165"/>
    <mergeCell ref="AE163:AE165"/>
    <mergeCell ref="AF163:AF165"/>
    <mergeCell ref="X25:X27"/>
    <mergeCell ref="Y25:Y27"/>
    <mergeCell ref="Z25:Z27"/>
    <mergeCell ref="AA25:AA27"/>
    <mergeCell ref="AB25:AB27"/>
    <mergeCell ref="AB28:AB30"/>
    <mergeCell ref="X34:X36"/>
    <mergeCell ref="AB106:AB108"/>
    <mergeCell ref="AC106:AC108"/>
    <mergeCell ref="AD106:AD108"/>
    <mergeCell ref="AE106:AE108"/>
    <mergeCell ref="AF106:AF108"/>
    <mergeCell ref="AC160:AC162"/>
    <mergeCell ref="AD160:AD162"/>
    <mergeCell ref="AE160:AE162"/>
    <mergeCell ref="P22:P24"/>
    <mergeCell ref="Q22:Q24"/>
    <mergeCell ref="R22:R24"/>
    <mergeCell ref="S22:S24"/>
    <mergeCell ref="T22:T24"/>
    <mergeCell ref="AF19:AF21"/>
    <mergeCell ref="AG19:AG21"/>
    <mergeCell ref="AH19:AH21"/>
    <mergeCell ref="AB166:AB168"/>
    <mergeCell ref="AC166:AC168"/>
    <mergeCell ref="AD166:AD168"/>
    <mergeCell ref="AE166:AE168"/>
    <mergeCell ref="AF166:AF168"/>
    <mergeCell ref="AG166:AG168"/>
    <mergeCell ref="AH166:AH168"/>
    <mergeCell ref="C19:C21"/>
    <mergeCell ref="D19:D21"/>
    <mergeCell ref="H19:H21"/>
    <mergeCell ref="I19:I21"/>
    <mergeCell ref="J19:J21"/>
    <mergeCell ref="K19:K21"/>
    <mergeCell ref="L19:L21"/>
    <mergeCell ref="M19:M21"/>
    <mergeCell ref="N19:N21"/>
    <mergeCell ref="O19:O21"/>
    <mergeCell ref="P19:P21"/>
    <mergeCell ref="Q19:Q21"/>
    <mergeCell ref="R19:R21"/>
    <mergeCell ref="S19:S21"/>
    <mergeCell ref="T19:T21"/>
    <mergeCell ref="U19:U21"/>
    <mergeCell ref="V19:V21"/>
    <mergeCell ref="U22:U24"/>
    <mergeCell ref="V22:V24"/>
    <mergeCell ref="X22:X24"/>
    <mergeCell ref="Y22:Y24"/>
    <mergeCell ref="Z22:Z24"/>
    <mergeCell ref="AA22:AA24"/>
    <mergeCell ref="AB22:AB24"/>
    <mergeCell ref="AC22:AC24"/>
    <mergeCell ref="AD22:AD24"/>
    <mergeCell ref="AE22:AE24"/>
    <mergeCell ref="AF22:AF24"/>
    <mergeCell ref="AG22:AG24"/>
    <mergeCell ref="AH22:AH24"/>
    <mergeCell ref="A19:A24"/>
    <mergeCell ref="B19:B24"/>
    <mergeCell ref="AI19:AI21"/>
    <mergeCell ref="W7:W9"/>
    <mergeCell ref="W10:W12"/>
    <mergeCell ref="W13:W15"/>
    <mergeCell ref="W16:W18"/>
    <mergeCell ref="W19:W21"/>
    <mergeCell ref="W22:W24"/>
    <mergeCell ref="C22:C24"/>
    <mergeCell ref="D22:D24"/>
    <mergeCell ref="H22:H24"/>
    <mergeCell ref="I22:I24"/>
    <mergeCell ref="J22:J24"/>
    <mergeCell ref="K22:K24"/>
    <mergeCell ref="L22:L24"/>
    <mergeCell ref="M22:M24"/>
    <mergeCell ref="N22:N24"/>
    <mergeCell ref="O22:O24"/>
    <mergeCell ref="W49:W51"/>
    <mergeCell ref="W52:W54"/>
    <mergeCell ref="W55:W57"/>
    <mergeCell ref="W58:W60"/>
    <mergeCell ref="W61:W63"/>
    <mergeCell ref="W64:W66"/>
    <mergeCell ref="W67:W69"/>
    <mergeCell ref="W70:W72"/>
    <mergeCell ref="W73:W75"/>
    <mergeCell ref="W76:W78"/>
    <mergeCell ref="W79:W81"/>
    <mergeCell ref="W82:W84"/>
    <mergeCell ref="W85:W87"/>
    <mergeCell ref="W88:W90"/>
    <mergeCell ref="W91:W93"/>
    <mergeCell ref="W94:W96"/>
    <mergeCell ref="W97:W99"/>
  </mergeCells>
  <dataValidations count="1">
    <dataValidation type="list" allowBlank="1" showInputMessage="1" showErrorMessage="1" sqref="E7:E168">
      <formula1>$AN$8:$AN$55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TC</vt:lpstr>
      <vt:lpstr>Décembre</vt:lpstr>
      <vt:lpstr>liste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  AACHIQ.</dc:creator>
  <cp:lastModifiedBy>Lotfi Nohair</cp:lastModifiedBy>
  <cp:lastPrinted>2019-05-21T12:27:10Z</cp:lastPrinted>
  <dcterms:created xsi:type="dcterms:W3CDTF">2018-08-07T10:37:35Z</dcterms:created>
  <dcterms:modified xsi:type="dcterms:W3CDTF">2021-12-13T16:59:45Z</dcterms:modified>
</cp:coreProperties>
</file>